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75" windowWidth="12030" windowHeight="5040" tabRatio="840" activeTab="0"/>
  </bookViews>
  <sheets>
    <sheet name="Main" sheetId="1" r:id="rId1"/>
    <sheet name="Values" sheetId="2" r:id="rId2"/>
    <sheet name="SoftWood" sheetId="3" r:id="rId3"/>
    <sheet name="HardWood" sheetId="4" r:id="rId4"/>
    <sheet name="MDF, LDF, HDF" sheetId="5" r:id="rId5"/>
    <sheet name="Plywood" sheetId="6" r:id="rId6"/>
    <sheet name="Melamine Coated PB" sheetId="7" r:id="rId7"/>
    <sheet name="SoftPlastic" sheetId="8" r:id="rId8"/>
    <sheet name="HardPlastic" sheetId="9" r:id="rId9"/>
    <sheet name="Re-enforced Resin (CFRP)" sheetId="10" r:id="rId10"/>
    <sheet name="Aluminium" sheetId="11" r:id="rId11"/>
  </sheets>
  <definedNames>
    <definedName name="_xlnm.Print_Area" localSheetId="0">'Main'!$B$1:$M$30</definedName>
  </definedNames>
  <calcPr fullCalcOnLoad="1"/>
</workbook>
</file>

<file path=xl/sharedStrings.xml><?xml version="1.0" encoding="utf-8"?>
<sst xmlns="http://schemas.openxmlformats.org/spreadsheetml/2006/main" count="479" uniqueCount="83">
  <si>
    <t>Materials</t>
  </si>
  <si>
    <t xml:space="preserve">Units </t>
  </si>
  <si>
    <t>Diameters Metric</t>
  </si>
  <si>
    <t>Diameters Imperial</t>
  </si>
  <si>
    <t xml:space="preserve"># of wings </t>
  </si>
  <si>
    <t>Type of cut</t>
  </si>
  <si>
    <t>Soft Wood</t>
  </si>
  <si>
    <t>Hard Wood</t>
  </si>
  <si>
    <t>MDF, LDF, &amp; HDF</t>
  </si>
  <si>
    <t>Plywood</t>
  </si>
  <si>
    <t>Particle Board with Laminate</t>
  </si>
  <si>
    <t xml:space="preserve">Soft Plastic </t>
  </si>
  <si>
    <t>Hard Plastic</t>
  </si>
  <si>
    <t xml:space="preserve">Carbon Fibre </t>
  </si>
  <si>
    <t>Metric</t>
  </si>
  <si>
    <t>Inches</t>
  </si>
  <si>
    <t>Upcut</t>
  </si>
  <si>
    <t>Downcut</t>
  </si>
  <si>
    <t>Compression</t>
  </si>
  <si>
    <t>Chipflow</t>
  </si>
  <si>
    <t>Chipbreaker Finisher</t>
  </si>
  <si>
    <t>Regular</t>
  </si>
  <si>
    <t>Low Helix Finisher</t>
  </si>
  <si>
    <t xml:space="preserve">Rougher / Chipper </t>
  </si>
  <si>
    <t xml:space="preserve">O Flute </t>
  </si>
  <si>
    <t>Straight</t>
  </si>
  <si>
    <t>Finish Pass</t>
  </si>
  <si>
    <t xml:space="preserve">Style </t>
  </si>
  <si>
    <t>Regular Spiral</t>
  </si>
  <si>
    <t>Striaght</t>
  </si>
  <si>
    <t>O'Flute</t>
  </si>
  <si>
    <t>High Helix Rougher / Chipper</t>
  </si>
  <si>
    <t xml:space="preserve">Low Helix Rougher / Chipper </t>
  </si>
  <si>
    <t>Aluminium</t>
  </si>
  <si>
    <t>Material Being Cut</t>
  </si>
  <si>
    <t>Metric or Imperial</t>
  </si>
  <si>
    <t xml:space="preserve">Diameter of tool </t>
  </si>
  <si>
    <t>Imperial</t>
  </si>
  <si>
    <t>mm</t>
  </si>
  <si>
    <t># of wings</t>
  </si>
  <si>
    <t>ChipFlow</t>
  </si>
  <si>
    <t>Style Of Tool</t>
  </si>
  <si>
    <t>Chipload</t>
  </si>
  <si>
    <t>Cutting Code</t>
  </si>
  <si>
    <t>Dia Metric</t>
  </si>
  <si>
    <t>Dia Imperial</t>
  </si>
  <si>
    <t>Result</t>
  </si>
  <si>
    <t>SoftWood</t>
  </si>
  <si>
    <t>HardWood</t>
  </si>
  <si>
    <t>MDF, LDF, HDF</t>
  </si>
  <si>
    <t>Melamine Coated PB</t>
  </si>
  <si>
    <t>SoftPlastic</t>
  </si>
  <si>
    <t>HardPlastic</t>
  </si>
  <si>
    <t>Re-Enforced Resin</t>
  </si>
  <si>
    <t xml:space="preserve">Chipload </t>
  </si>
  <si>
    <t>RPM</t>
  </si>
  <si>
    <t>Feedrate Metric</t>
  </si>
  <si>
    <t>Feedrate Imperial</t>
  </si>
  <si>
    <t>Ending Chipload</t>
  </si>
  <si>
    <t>Plow Cut 1-2x Diameter</t>
  </si>
  <si>
    <t>Plow Cut 2-3x Diameter</t>
  </si>
  <si>
    <t>Plow Cut &gt;3x Diameter</t>
  </si>
  <si>
    <t>Plow Cut 3x Diameter and up</t>
  </si>
  <si>
    <t>Final Result</t>
  </si>
  <si>
    <t>Error Flag</t>
  </si>
  <si>
    <t xml:space="preserve">Feedrate Calculator for Routing Applications </t>
  </si>
  <si>
    <t>Rougher High Helix</t>
  </si>
  <si>
    <t>Rougher Low Helix</t>
  </si>
  <si>
    <t>O'Flute Design</t>
  </si>
  <si>
    <t>Diameter</t>
  </si>
  <si>
    <t>Recommended RPM</t>
  </si>
  <si>
    <t>Metric (mm)</t>
  </si>
  <si>
    <t>Imperial (")</t>
  </si>
  <si>
    <t>Recommended Feed</t>
  </si>
  <si>
    <t>405 Sheldon Drive, Cambridge, ON    N1T 2B7 CANADA                                         Phone: (519).623.0580 or 1.800.959.5641 -- Fax:  (519).623.9371</t>
  </si>
  <si>
    <r>
      <t>ROYCE</t>
    </r>
    <r>
      <rPr>
        <b/>
        <i/>
        <sz val="34"/>
        <rFont val="Arial"/>
        <family val="2"/>
      </rPr>
      <t>/</t>
    </r>
    <r>
      <rPr>
        <b/>
        <i/>
        <sz val="34"/>
        <color indexed="17"/>
        <rFont val="Arial"/>
        <family val="2"/>
      </rPr>
      <t>/</t>
    </r>
    <r>
      <rPr>
        <b/>
        <i/>
        <sz val="34"/>
        <color indexed="56"/>
        <rFont val="Arial"/>
        <family val="2"/>
      </rPr>
      <t>AYR</t>
    </r>
    <r>
      <rPr>
        <b/>
        <i/>
        <sz val="36"/>
        <color indexed="56"/>
        <rFont val="Arial"/>
        <family val="2"/>
      </rPr>
      <t xml:space="preserve">  </t>
    </r>
    <r>
      <rPr>
        <b/>
        <i/>
        <sz val="16"/>
        <rFont val="Arial"/>
        <family val="2"/>
      </rPr>
      <t>Cutting Tools Inc.</t>
    </r>
  </si>
  <si>
    <t>**If error message occurs tool geometry is not possible</t>
  </si>
  <si>
    <t>ChipFlow Types</t>
  </si>
  <si>
    <t>ERROR</t>
  </si>
  <si>
    <t xml:space="preserve">This Sheet is intended to give you approximate starting values for Feed-Rate and RPM. Many different routing application are possible and may fall outside the recommendations or capabilities of this chart. To maximize tool life your feed-rate should be as fast as possible in comparison to your RPM. Some materials may require specific Surface Feet Per Minute removal. </t>
  </si>
  <si>
    <t>Depth / Type of Cut</t>
  </si>
  <si>
    <t>Safety Factor</t>
  </si>
  <si>
    <t>Input information in Yellow Cells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</si>
</sst>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6"/>
      <color indexed="17"/>
      <name val="Arial"/>
      <family val="2"/>
    </font>
    <font>
      <b/>
      <sz val="18"/>
      <color indexed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36"/>
      <color indexed="56"/>
      <name val="Arial"/>
      <family val="2"/>
    </font>
    <font>
      <b/>
      <i/>
      <sz val="16"/>
      <name val="Arial"/>
      <family val="2"/>
    </font>
    <font>
      <b/>
      <i/>
      <sz val="34"/>
      <color indexed="17"/>
      <name val="Arial"/>
      <family val="2"/>
    </font>
    <font>
      <b/>
      <i/>
      <sz val="34"/>
      <name val="Arial"/>
      <family val="2"/>
    </font>
    <font>
      <b/>
      <i/>
      <sz val="34"/>
      <color indexed="56"/>
      <name val="Arial"/>
      <family val="2"/>
    </font>
    <font>
      <i/>
      <sz val="16"/>
      <name val="Arial Black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double"/>
      <bottom style="double"/>
    </border>
    <border>
      <left>
        <color indexed="63"/>
      </left>
      <right style="thick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3" fontId="0" fillId="0" borderId="0" xfId="0" applyNumberFormat="1" applyAlignment="1">
      <alignment/>
    </xf>
    <xf numFmtId="1" fontId="0" fillId="0" borderId="0" xfId="0" applyNumberFormat="1" applyAlignment="1">
      <alignment/>
    </xf>
    <xf numFmtId="13" fontId="2" fillId="0" borderId="0" xfId="0" applyNumberFormat="1" applyFont="1" applyAlignment="1">
      <alignment/>
    </xf>
    <xf numFmtId="13" fontId="2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" fontId="3" fillId="0" borderId="0" xfId="0" applyNumberFormat="1" applyFont="1" applyAlignment="1">
      <alignment/>
    </xf>
    <xf numFmtId="13" fontId="3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0" fontId="15" fillId="33" borderId="12" xfId="0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11" fillId="33" borderId="10" xfId="0" applyFont="1" applyFill="1" applyBorder="1" applyAlignment="1">
      <alignment/>
    </xf>
    <xf numFmtId="12" fontId="11" fillId="33" borderId="15" xfId="0" applyNumberFormat="1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8" fillId="33" borderId="12" xfId="0" applyFont="1" applyFill="1" applyBorder="1" applyAlignment="1">
      <alignment horizontal="right"/>
    </xf>
    <xf numFmtId="0" fontId="0" fillId="33" borderId="17" xfId="0" applyFill="1" applyBorder="1" applyAlignment="1">
      <alignment/>
    </xf>
    <xf numFmtId="0" fontId="8" fillId="33" borderId="11" xfId="0" applyFont="1" applyFill="1" applyBorder="1" applyAlignment="1">
      <alignment horizontal="right"/>
    </xf>
    <xf numFmtId="0" fontId="0" fillId="33" borderId="18" xfId="0" applyFill="1" applyBorder="1" applyAlignment="1">
      <alignment/>
    </xf>
    <xf numFmtId="0" fontId="11" fillId="33" borderId="19" xfId="0" applyFont="1" applyFill="1" applyBorder="1" applyAlignment="1">
      <alignment/>
    </xf>
    <xf numFmtId="12" fontId="11" fillId="33" borderId="20" xfId="0" applyNumberFormat="1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20" fillId="33" borderId="14" xfId="0" applyFont="1" applyFill="1" applyBorder="1" applyAlignment="1">
      <alignment/>
    </xf>
    <xf numFmtId="1" fontId="7" fillId="33" borderId="21" xfId="0" applyNumberFormat="1" applyFont="1" applyFill="1" applyBorder="1" applyAlignment="1">
      <alignment horizontal="center"/>
    </xf>
    <xf numFmtId="13" fontId="7" fillId="33" borderId="21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8" fillId="33" borderId="22" xfId="0" applyFont="1" applyFill="1" applyBorder="1" applyAlignment="1">
      <alignment horizontal="right"/>
    </xf>
    <xf numFmtId="0" fontId="3" fillId="33" borderId="22" xfId="0" applyFon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9" fillId="33" borderId="22" xfId="0" applyFont="1" applyFill="1" applyBorder="1" applyAlignment="1">
      <alignment/>
    </xf>
    <xf numFmtId="1" fontId="6" fillId="33" borderId="23" xfId="0" applyNumberFormat="1" applyFont="1" applyFill="1" applyBorder="1" applyAlignment="1">
      <alignment horizontal="center"/>
    </xf>
    <xf numFmtId="0" fontId="20" fillId="33" borderId="24" xfId="0" applyFont="1" applyFill="1" applyBorder="1" applyAlignment="1">
      <alignment/>
    </xf>
    <xf numFmtId="1" fontId="7" fillId="33" borderId="25" xfId="0" applyNumberFormat="1" applyFont="1" applyFill="1" applyBorder="1" applyAlignment="1">
      <alignment horizontal="center"/>
    </xf>
    <xf numFmtId="13" fontId="7" fillId="33" borderId="26" xfId="0" applyNumberFormat="1" applyFont="1" applyFill="1" applyBorder="1" applyAlignment="1">
      <alignment horizontal="center"/>
    </xf>
    <xf numFmtId="0" fontId="7" fillId="33" borderId="18" xfId="0" applyFont="1" applyFill="1" applyBorder="1" applyAlignment="1">
      <alignment horizontal="left"/>
    </xf>
    <xf numFmtId="0" fontId="0" fillId="33" borderId="27" xfId="0" applyFill="1" applyBorder="1" applyAlignment="1">
      <alignment/>
    </xf>
    <xf numFmtId="12" fontId="0" fillId="33" borderId="0" xfId="0" applyNumberForma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10" fillId="34" borderId="13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13" fontId="10" fillId="34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" fillId="33" borderId="29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22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9" fillId="33" borderId="2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vertical="justify" wrapText="1"/>
    </xf>
    <xf numFmtId="0" fontId="3" fillId="33" borderId="13" xfId="0" applyFont="1" applyFill="1" applyBorder="1" applyAlignment="1">
      <alignment horizontal="left" vertical="justify" wrapText="1"/>
    </xf>
    <xf numFmtId="0" fontId="3" fillId="33" borderId="17" xfId="0" applyFont="1" applyFill="1" applyBorder="1" applyAlignment="1">
      <alignment horizontal="left" vertical="justify" wrapText="1"/>
    </xf>
    <xf numFmtId="0" fontId="3" fillId="33" borderId="11" xfId="0" applyFont="1" applyFill="1" applyBorder="1" applyAlignment="1">
      <alignment horizontal="left" vertical="justify" wrapText="1"/>
    </xf>
    <xf numFmtId="0" fontId="3" fillId="33" borderId="0" xfId="0" applyFont="1" applyFill="1" applyBorder="1" applyAlignment="1">
      <alignment horizontal="left" vertical="justify" wrapText="1"/>
    </xf>
    <xf numFmtId="0" fontId="3" fillId="33" borderId="14" xfId="0" applyFont="1" applyFill="1" applyBorder="1" applyAlignment="1">
      <alignment horizontal="left" vertical="justify" wrapText="1"/>
    </xf>
    <xf numFmtId="0" fontId="3" fillId="33" borderId="22" xfId="0" applyFont="1" applyFill="1" applyBorder="1" applyAlignment="1">
      <alignment horizontal="left" vertical="justify" wrapText="1"/>
    </xf>
    <xf numFmtId="0" fontId="3" fillId="33" borderId="10" xfId="0" applyFont="1" applyFill="1" applyBorder="1" applyAlignment="1">
      <alignment horizontal="left" vertical="justify" wrapText="1"/>
    </xf>
    <xf numFmtId="0" fontId="3" fillId="33" borderId="16" xfId="0" applyFont="1" applyFill="1" applyBorder="1" applyAlignment="1">
      <alignment horizontal="left" vertical="justify" wrapText="1"/>
    </xf>
    <xf numFmtId="0" fontId="12" fillId="33" borderId="13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14" fillId="35" borderId="3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right" vertical="top" wrapText="1"/>
    </xf>
    <xf numFmtId="0" fontId="0" fillId="33" borderId="13" xfId="0" applyFill="1" applyBorder="1" applyAlignment="1">
      <alignment horizontal="right" vertical="top" wrapText="1"/>
    </xf>
    <xf numFmtId="0" fontId="0" fillId="33" borderId="17" xfId="0" applyFill="1" applyBorder="1" applyAlignment="1">
      <alignment horizontal="right" vertical="top" wrapText="1"/>
    </xf>
    <xf numFmtId="0" fontId="3" fillId="33" borderId="31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0" fontId="18" fillId="33" borderId="29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38100</xdr:rowOff>
    </xdr:from>
    <xdr:to>
      <xdr:col>5</xdr:col>
      <xdr:colOff>1038225</xdr:colOff>
      <xdr:row>15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6202" t="22277" r="43807" b="10995"/>
        <a:stretch>
          <a:fillRect/>
        </a:stretch>
      </xdr:blipFill>
      <xdr:spPr>
        <a:xfrm>
          <a:off x="161925" y="1181100"/>
          <a:ext cx="34385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25</xdr:row>
      <xdr:rowOff>76200</xdr:rowOff>
    </xdr:from>
    <xdr:to>
      <xdr:col>5</xdr:col>
      <xdr:colOff>923925</xdr:colOff>
      <xdr:row>27</xdr:row>
      <xdr:rowOff>152400</xdr:rowOff>
    </xdr:to>
    <xdr:pic>
      <xdr:nvPicPr>
        <xdr:cNvPr id="2" name="Picture 7" descr="Rougher Low Hel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6076950"/>
          <a:ext cx="3200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657225</xdr:colOff>
      <xdr:row>21</xdr:row>
      <xdr:rowOff>28575</xdr:rowOff>
    </xdr:from>
    <xdr:to>
      <xdr:col>8</xdr:col>
      <xdr:colOff>1666875</xdr:colOff>
      <xdr:row>23</xdr:row>
      <xdr:rowOff>180975</xdr:rowOff>
    </xdr:to>
    <xdr:pic>
      <xdr:nvPicPr>
        <xdr:cNvPr id="3" name="Picture 8" descr="Low Helix Finish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5191125"/>
          <a:ext cx="3400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17</xdr:row>
      <xdr:rowOff>66675</xdr:rowOff>
    </xdr:from>
    <xdr:to>
      <xdr:col>8</xdr:col>
      <xdr:colOff>1847850</xdr:colOff>
      <xdr:row>19</xdr:row>
      <xdr:rowOff>104775</xdr:rowOff>
    </xdr:to>
    <xdr:pic>
      <xdr:nvPicPr>
        <xdr:cNvPr id="4" name="Picture 9" descr="O'Flut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4324350"/>
          <a:ext cx="3781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17</xdr:row>
      <xdr:rowOff>38100</xdr:rowOff>
    </xdr:from>
    <xdr:to>
      <xdr:col>5</xdr:col>
      <xdr:colOff>904875</xdr:colOff>
      <xdr:row>19</xdr:row>
      <xdr:rowOff>104775</xdr:rowOff>
    </xdr:to>
    <xdr:pic>
      <xdr:nvPicPr>
        <xdr:cNvPr id="5" name="Picture 10" descr="Regula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4295775"/>
          <a:ext cx="3200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21</xdr:row>
      <xdr:rowOff>38100</xdr:rowOff>
    </xdr:from>
    <xdr:to>
      <xdr:col>5</xdr:col>
      <xdr:colOff>914400</xdr:colOff>
      <xdr:row>23</xdr:row>
      <xdr:rowOff>161925</xdr:rowOff>
    </xdr:to>
    <xdr:pic>
      <xdr:nvPicPr>
        <xdr:cNvPr id="6" name="Picture 11" descr="Rougher High Helix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5200650"/>
          <a:ext cx="3200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0"/>
  <sheetViews>
    <sheetView tabSelected="1" view="pageBreakPreview" zoomScale="85" zoomScaleNormal="70" zoomScaleSheetLayoutView="85" zoomScalePageLayoutView="0" workbookViewId="0" topLeftCell="B13">
      <selection activeCell="J11" sqref="J11"/>
    </sheetView>
  </sheetViews>
  <sheetFormatPr defaultColWidth="9.140625" defaultRowHeight="12.75"/>
  <cols>
    <col min="1" max="1" width="1.8515625" style="0" customWidth="1"/>
    <col min="6" max="6" width="16.28125" style="0" customWidth="1"/>
    <col min="7" max="7" width="2.7109375" style="0" customWidth="1"/>
    <col min="8" max="8" width="35.8515625" style="7" bestFit="1" customWidth="1"/>
    <col min="9" max="9" width="44.57421875" style="11" bestFit="1" customWidth="1"/>
    <col min="10" max="10" width="10.421875" style="0" customWidth="1"/>
    <col min="11" max="11" width="11.00390625" style="0" bestFit="1" customWidth="1"/>
    <col min="12" max="12" width="9.8515625" style="10" bestFit="1" customWidth="1"/>
    <col min="13" max="13" width="11.28125" style="0" customWidth="1"/>
    <col min="14" max="14" width="4.421875" style="0" customWidth="1"/>
    <col min="15" max="15" width="7.8515625" style="0" hidden="1" customWidth="1"/>
    <col min="16" max="16" width="25.140625" style="0" hidden="1" customWidth="1"/>
    <col min="17" max="17" width="13.140625" style="0" hidden="1" customWidth="1"/>
    <col min="18" max="18" width="15.140625" style="0" hidden="1" customWidth="1"/>
    <col min="19" max="19" width="13.8515625" style="0" hidden="1" customWidth="1"/>
    <col min="20" max="20" width="11.8515625" style="0" hidden="1" customWidth="1"/>
    <col min="21" max="22" width="18.28125" style="0" hidden="1" customWidth="1"/>
    <col min="23" max="23" width="25.28125" style="0" hidden="1" customWidth="1"/>
    <col min="24" max="24" width="10.421875" style="0" hidden="1" customWidth="1"/>
    <col min="25" max="25" width="25.7109375" style="0" hidden="1" customWidth="1"/>
    <col min="26" max="26" width="13.8515625" style="0" hidden="1" customWidth="1"/>
    <col min="27" max="27" width="0" style="0" hidden="1" customWidth="1"/>
  </cols>
  <sheetData>
    <row r="1" spans="2:13" ht="34.5" customHeight="1" thickBot="1" thickTop="1">
      <c r="B1" s="17" t="s">
        <v>75</v>
      </c>
      <c r="C1" s="18"/>
      <c r="D1" s="18"/>
      <c r="E1" s="18"/>
      <c r="F1" s="18"/>
      <c r="G1" s="18"/>
      <c r="H1" s="18"/>
      <c r="I1" s="106" t="s">
        <v>74</v>
      </c>
      <c r="J1" s="107"/>
      <c r="K1" s="107"/>
      <c r="L1" s="107"/>
      <c r="M1" s="108"/>
    </row>
    <row r="2" spans="2:13" ht="24.75" customHeight="1" thickBot="1" thickTop="1">
      <c r="B2" s="114" t="s">
        <v>65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</row>
    <row r="3" spans="2:13" ht="4.5" customHeight="1" thickTop="1">
      <c r="B3" s="19"/>
      <c r="C3" s="20"/>
      <c r="D3" s="20"/>
      <c r="E3" s="20"/>
      <c r="F3" s="20"/>
      <c r="G3" s="20"/>
      <c r="H3" s="21"/>
      <c r="I3" s="22"/>
      <c r="J3" s="23"/>
      <c r="K3" s="92"/>
      <c r="L3" s="92"/>
      <c r="M3" s="93"/>
    </row>
    <row r="4" spans="2:13" ht="2.25" customHeight="1">
      <c r="B4" s="19"/>
      <c r="C4" s="20"/>
      <c r="D4" s="20"/>
      <c r="E4" s="20"/>
      <c r="F4" s="20"/>
      <c r="G4" s="20"/>
      <c r="H4" s="21"/>
      <c r="I4" s="22"/>
      <c r="J4" s="20"/>
      <c r="K4" s="69"/>
      <c r="L4" s="69"/>
      <c r="M4" s="25"/>
    </row>
    <row r="5" spans="2:25" ht="24" thickBot="1">
      <c r="B5" s="81" t="s">
        <v>77</v>
      </c>
      <c r="C5" s="82"/>
      <c r="D5" s="82"/>
      <c r="E5" s="82"/>
      <c r="F5" s="82"/>
      <c r="G5" s="24"/>
      <c r="H5" s="82" t="s">
        <v>82</v>
      </c>
      <c r="I5" s="82"/>
      <c r="J5" s="82"/>
      <c r="K5" s="26"/>
      <c r="L5" s="27"/>
      <c r="M5" s="28"/>
      <c r="O5" s="7" t="s">
        <v>1</v>
      </c>
      <c r="P5" s="7" t="s">
        <v>0</v>
      </c>
      <c r="Q5" s="14" t="s">
        <v>44</v>
      </c>
      <c r="R5" s="15" t="s">
        <v>45</v>
      </c>
      <c r="S5" s="7" t="s">
        <v>4</v>
      </c>
      <c r="T5" s="7" t="s">
        <v>19</v>
      </c>
      <c r="U5" s="7" t="s">
        <v>16</v>
      </c>
      <c r="V5" s="7" t="s">
        <v>17</v>
      </c>
      <c r="W5" s="7" t="s">
        <v>18</v>
      </c>
      <c r="X5" s="7" t="s">
        <v>29</v>
      </c>
      <c r="Y5" s="7" t="s">
        <v>5</v>
      </c>
    </row>
    <row r="6" spans="2:18" ht="21.75" thickBot="1" thickTop="1">
      <c r="B6" s="72"/>
      <c r="C6" s="73"/>
      <c r="D6" s="73"/>
      <c r="E6" s="73"/>
      <c r="F6" s="74"/>
      <c r="G6" s="22"/>
      <c r="H6" s="29" t="s">
        <v>55</v>
      </c>
      <c r="I6" s="57">
        <v>18000</v>
      </c>
      <c r="J6" s="30"/>
      <c r="K6" s="111" t="s">
        <v>70</v>
      </c>
      <c r="L6" s="112"/>
      <c r="M6" s="113"/>
      <c r="Q6" s="2"/>
      <c r="R6" s="1"/>
    </row>
    <row r="7" spans="2:25" ht="21.75" thickBot="1" thickTop="1">
      <c r="B7" s="75"/>
      <c r="C7" s="76"/>
      <c r="D7" s="76"/>
      <c r="E7" s="76"/>
      <c r="F7" s="77"/>
      <c r="G7" s="22"/>
      <c r="H7" s="31" t="s">
        <v>35</v>
      </c>
      <c r="I7" s="58" t="s">
        <v>37</v>
      </c>
      <c r="J7" s="25"/>
      <c r="K7" s="109" t="s">
        <v>69</v>
      </c>
      <c r="L7" s="110"/>
      <c r="M7" s="32"/>
      <c r="O7" t="s">
        <v>14</v>
      </c>
      <c r="P7" t="s">
        <v>6</v>
      </c>
      <c r="Q7" s="2">
        <v>2</v>
      </c>
      <c r="R7" s="8">
        <v>0.0625</v>
      </c>
      <c r="S7">
        <v>1</v>
      </c>
      <c r="T7" t="s">
        <v>16</v>
      </c>
      <c r="U7" t="s">
        <v>21</v>
      </c>
      <c r="V7" t="s">
        <v>21</v>
      </c>
      <c r="W7" t="s">
        <v>21</v>
      </c>
      <c r="X7" t="s">
        <v>30</v>
      </c>
      <c r="Y7" t="s">
        <v>59</v>
      </c>
    </row>
    <row r="8" spans="2:25" ht="21" thickBot="1">
      <c r="B8" s="75"/>
      <c r="C8" s="76"/>
      <c r="D8" s="76"/>
      <c r="E8" s="76"/>
      <c r="F8" s="77"/>
      <c r="G8" s="22"/>
      <c r="H8" s="31" t="s">
        <v>34</v>
      </c>
      <c r="I8" s="58" t="s">
        <v>13</v>
      </c>
      <c r="J8" s="25"/>
      <c r="K8" s="33" t="s">
        <v>71</v>
      </c>
      <c r="L8" s="34" t="s">
        <v>72</v>
      </c>
      <c r="M8" s="35" t="s">
        <v>55</v>
      </c>
      <c r="O8" t="s">
        <v>37</v>
      </c>
      <c r="P8" t="s">
        <v>7</v>
      </c>
      <c r="Q8" s="2">
        <v>3</v>
      </c>
      <c r="R8" s="8">
        <v>0.125</v>
      </c>
      <c r="S8">
        <v>2</v>
      </c>
      <c r="T8" t="s">
        <v>17</v>
      </c>
      <c r="U8" t="s">
        <v>20</v>
      </c>
      <c r="V8" t="s">
        <v>20</v>
      </c>
      <c r="W8" t="s">
        <v>20</v>
      </c>
      <c r="X8" t="s">
        <v>21</v>
      </c>
      <c r="Y8" t="s">
        <v>60</v>
      </c>
    </row>
    <row r="9" spans="2:25" ht="20.25">
      <c r="B9" s="75"/>
      <c r="C9" s="76"/>
      <c r="D9" s="76"/>
      <c r="E9" s="76"/>
      <c r="F9" s="77"/>
      <c r="G9" s="22"/>
      <c r="H9" s="31" t="s">
        <v>36</v>
      </c>
      <c r="I9" s="59">
        <v>0.5</v>
      </c>
      <c r="J9" s="36" t="str">
        <f>IF(I7=O7,O11,O10)</f>
        <v>Inches</v>
      </c>
      <c r="K9" s="37">
        <f>L9*25.4</f>
        <v>1.5875</v>
      </c>
      <c r="L9" s="38">
        <v>0.0625</v>
      </c>
      <c r="M9" s="39">
        <v>22000</v>
      </c>
      <c r="P9" t="s">
        <v>8</v>
      </c>
      <c r="Q9" s="2">
        <v>5</v>
      </c>
      <c r="R9" s="8">
        <v>0.1875</v>
      </c>
      <c r="S9">
        <v>3</v>
      </c>
      <c r="T9" t="s">
        <v>18</v>
      </c>
      <c r="U9" t="s">
        <v>22</v>
      </c>
      <c r="V9" t="s">
        <v>22</v>
      </c>
      <c r="W9" t="s">
        <v>66</v>
      </c>
      <c r="Y9" t="s">
        <v>62</v>
      </c>
    </row>
    <row r="10" spans="2:25" ht="20.25">
      <c r="B10" s="75"/>
      <c r="C10" s="76"/>
      <c r="D10" s="76"/>
      <c r="E10" s="76"/>
      <c r="F10" s="77"/>
      <c r="G10" s="22"/>
      <c r="H10" s="31" t="s">
        <v>39</v>
      </c>
      <c r="I10" s="58">
        <v>3</v>
      </c>
      <c r="J10" s="25"/>
      <c r="K10" s="37">
        <f aca="true" t="shared" si="0" ref="K10:K16">L10*25.4</f>
        <v>3.175</v>
      </c>
      <c r="L10" s="38">
        <v>0.125</v>
      </c>
      <c r="M10" s="39">
        <v>22000</v>
      </c>
      <c r="O10" t="s">
        <v>15</v>
      </c>
      <c r="P10" t="s">
        <v>9</v>
      </c>
      <c r="Q10" s="2">
        <v>6</v>
      </c>
      <c r="R10" s="8">
        <v>0.25</v>
      </c>
      <c r="S10">
        <v>4</v>
      </c>
      <c r="T10" t="s">
        <v>25</v>
      </c>
      <c r="U10" t="s">
        <v>66</v>
      </c>
      <c r="V10" t="s">
        <v>66</v>
      </c>
      <c r="Y10" t="s">
        <v>26</v>
      </c>
    </row>
    <row r="11" spans="2:22" ht="20.25">
      <c r="B11" s="75"/>
      <c r="C11" s="76"/>
      <c r="D11" s="76"/>
      <c r="E11" s="76"/>
      <c r="F11" s="77"/>
      <c r="G11" s="22"/>
      <c r="H11" s="31" t="s">
        <v>40</v>
      </c>
      <c r="I11" s="58" t="s">
        <v>18</v>
      </c>
      <c r="J11" s="25"/>
      <c r="K11" s="37">
        <f t="shared" si="0"/>
        <v>4.762499999999999</v>
      </c>
      <c r="L11" s="38">
        <v>0.1875</v>
      </c>
      <c r="M11" s="39">
        <v>20000</v>
      </c>
      <c r="O11" t="s">
        <v>38</v>
      </c>
      <c r="P11" t="s">
        <v>10</v>
      </c>
      <c r="Q11" s="2">
        <v>10</v>
      </c>
      <c r="R11" s="8">
        <v>0.375</v>
      </c>
      <c r="U11" t="s">
        <v>67</v>
      </c>
      <c r="V11" t="s">
        <v>67</v>
      </c>
    </row>
    <row r="12" spans="2:22" ht="20.25">
      <c r="B12" s="75"/>
      <c r="C12" s="76"/>
      <c r="D12" s="76"/>
      <c r="E12" s="76"/>
      <c r="F12" s="77"/>
      <c r="G12" s="22"/>
      <c r="H12" s="31" t="s">
        <v>41</v>
      </c>
      <c r="I12" s="58" t="s">
        <v>21</v>
      </c>
      <c r="J12" s="25"/>
      <c r="K12" s="37">
        <f t="shared" si="0"/>
        <v>9.524999999999999</v>
      </c>
      <c r="L12" s="38">
        <v>0.375</v>
      </c>
      <c r="M12" s="39">
        <v>18000</v>
      </c>
      <c r="P12" t="s">
        <v>11</v>
      </c>
      <c r="Q12" s="2">
        <v>13</v>
      </c>
      <c r="R12" s="8">
        <v>0.5</v>
      </c>
      <c r="U12" t="s">
        <v>30</v>
      </c>
      <c r="V12" t="s">
        <v>30</v>
      </c>
    </row>
    <row r="13" spans="2:29" ht="21" thickBot="1">
      <c r="B13" s="75"/>
      <c r="C13" s="76"/>
      <c r="D13" s="76"/>
      <c r="E13" s="76"/>
      <c r="F13" s="77"/>
      <c r="G13" s="22"/>
      <c r="H13" s="40" t="s">
        <v>80</v>
      </c>
      <c r="I13" s="58" t="s">
        <v>59</v>
      </c>
      <c r="J13" s="25"/>
      <c r="K13" s="37">
        <f t="shared" si="0"/>
        <v>12.7</v>
      </c>
      <c r="L13" s="38">
        <v>0.5</v>
      </c>
      <c r="M13" s="39">
        <v>16000</v>
      </c>
      <c r="P13" t="s">
        <v>12</v>
      </c>
      <c r="Q13" s="2">
        <v>16</v>
      </c>
      <c r="R13" s="8">
        <v>0.625</v>
      </c>
      <c r="AB13" s="12"/>
      <c r="AC13" s="12"/>
    </row>
    <row r="14" spans="2:18" ht="17.25" thickBot="1" thickTop="1">
      <c r="B14" s="75"/>
      <c r="C14" s="76"/>
      <c r="D14" s="76"/>
      <c r="E14" s="76"/>
      <c r="F14" s="77"/>
      <c r="G14" s="22"/>
      <c r="H14" s="41"/>
      <c r="I14" s="42"/>
      <c r="J14" s="43"/>
      <c r="K14" s="37">
        <f t="shared" si="0"/>
        <v>15.875</v>
      </c>
      <c r="L14" s="38">
        <v>0.625</v>
      </c>
      <c r="M14" s="39">
        <v>12000</v>
      </c>
      <c r="P14" t="s">
        <v>13</v>
      </c>
      <c r="Q14" s="2">
        <v>19</v>
      </c>
      <c r="R14" s="8">
        <v>0.75</v>
      </c>
    </row>
    <row r="15" spans="2:18" ht="24.75" thickBot="1" thickTop="1">
      <c r="B15" s="75"/>
      <c r="C15" s="76"/>
      <c r="D15" s="76"/>
      <c r="E15" s="76"/>
      <c r="F15" s="77"/>
      <c r="G15" s="22"/>
      <c r="H15" s="44" t="s">
        <v>73</v>
      </c>
      <c r="I15" s="45">
        <f>Values!B26</f>
        <v>486</v>
      </c>
      <c r="J15" s="46" t="str">
        <f>IF(I7=O8,"In/min",IF(I7=O7,"m/min",0))</f>
        <v>In/min</v>
      </c>
      <c r="K15" s="37">
        <f t="shared" si="0"/>
        <v>19.049999999999997</v>
      </c>
      <c r="L15" s="38">
        <v>0.75</v>
      </c>
      <c r="M15" s="39">
        <v>12000</v>
      </c>
      <c r="P15" t="s">
        <v>33</v>
      </c>
      <c r="Q15" s="2">
        <v>25</v>
      </c>
      <c r="R15" s="8">
        <v>1</v>
      </c>
    </row>
    <row r="16" spans="2:13" ht="19.5" thickBot="1" thickTop="1">
      <c r="B16" s="78"/>
      <c r="C16" s="79"/>
      <c r="D16" s="79"/>
      <c r="E16" s="79"/>
      <c r="F16" s="80"/>
      <c r="G16" s="22"/>
      <c r="H16" s="92" t="s">
        <v>76</v>
      </c>
      <c r="I16" s="92"/>
      <c r="J16" s="93"/>
      <c r="K16" s="47">
        <f t="shared" si="0"/>
        <v>25.4</v>
      </c>
      <c r="L16" s="48">
        <v>1</v>
      </c>
      <c r="M16" s="49">
        <v>10000</v>
      </c>
    </row>
    <row r="17" spans="2:13" ht="17.25" thickBot="1" thickTop="1">
      <c r="B17" s="50"/>
      <c r="C17" s="20"/>
      <c r="D17" s="20"/>
      <c r="E17" s="20"/>
      <c r="F17" s="20"/>
      <c r="G17" s="20"/>
      <c r="H17" s="21"/>
      <c r="I17" s="22"/>
      <c r="J17" s="20"/>
      <c r="K17" s="20"/>
      <c r="L17" s="51"/>
      <c r="M17" s="52"/>
    </row>
    <row r="18" spans="2:14" ht="21.75" thickBot="1" thickTop="1">
      <c r="B18" s="94"/>
      <c r="C18" s="95"/>
      <c r="D18" s="95"/>
      <c r="E18" s="95"/>
      <c r="F18" s="96"/>
      <c r="G18" s="20"/>
      <c r="H18" s="66"/>
      <c r="I18" s="117"/>
      <c r="J18" s="103" t="str">
        <f>"-----PLEASE NOTE-----"</f>
        <v>-----PLEASE NOTE-----</v>
      </c>
      <c r="K18" s="104"/>
      <c r="L18" s="104"/>
      <c r="M18" s="105"/>
      <c r="N18" s="16"/>
    </row>
    <row r="19" spans="2:14" ht="15.75" customHeight="1" thickTop="1">
      <c r="B19" s="97"/>
      <c r="C19" s="98"/>
      <c r="D19" s="98"/>
      <c r="E19" s="98"/>
      <c r="F19" s="99"/>
      <c r="G19" s="20"/>
      <c r="H19" s="68"/>
      <c r="I19" s="69"/>
      <c r="J19" s="83" t="s">
        <v>79</v>
      </c>
      <c r="K19" s="84"/>
      <c r="L19" s="84"/>
      <c r="M19" s="85"/>
      <c r="N19" s="13"/>
    </row>
    <row r="20" spans="2:13" ht="16.5" customHeight="1" thickBot="1">
      <c r="B20" s="100"/>
      <c r="C20" s="101"/>
      <c r="D20" s="101"/>
      <c r="E20" s="101"/>
      <c r="F20" s="102"/>
      <c r="G20" s="20"/>
      <c r="H20" s="70"/>
      <c r="I20" s="71"/>
      <c r="J20" s="86"/>
      <c r="K20" s="87"/>
      <c r="L20" s="87"/>
      <c r="M20" s="88"/>
    </row>
    <row r="21" spans="2:13" ht="17.25" thickBot="1" thickTop="1">
      <c r="B21" s="64" t="s">
        <v>28</v>
      </c>
      <c r="C21" s="65"/>
      <c r="D21" s="65"/>
      <c r="E21" s="65"/>
      <c r="F21" s="65"/>
      <c r="G21" s="20"/>
      <c r="H21" s="69" t="s">
        <v>68</v>
      </c>
      <c r="I21" s="69"/>
      <c r="J21" s="86"/>
      <c r="K21" s="87"/>
      <c r="L21" s="87"/>
      <c r="M21" s="88"/>
    </row>
    <row r="22" spans="2:13" ht="16.5" customHeight="1" thickTop="1">
      <c r="B22" s="94"/>
      <c r="C22" s="95"/>
      <c r="D22" s="95"/>
      <c r="E22" s="95"/>
      <c r="F22" s="96"/>
      <c r="G22" s="20"/>
      <c r="H22" s="66"/>
      <c r="I22" s="67"/>
      <c r="J22" s="86"/>
      <c r="K22" s="87"/>
      <c r="L22" s="87"/>
      <c r="M22" s="88"/>
    </row>
    <row r="23" spans="2:13" ht="15.75" customHeight="1">
      <c r="B23" s="97"/>
      <c r="C23" s="98"/>
      <c r="D23" s="98"/>
      <c r="E23" s="98"/>
      <c r="F23" s="99"/>
      <c r="G23" s="20"/>
      <c r="H23" s="68"/>
      <c r="I23" s="69"/>
      <c r="J23" s="86"/>
      <c r="K23" s="87"/>
      <c r="L23" s="87"/>
      <c r="M23" s="88"/>
    </row>
    <row r="24" spans="2:13" ht="16.5" customHeight="1" thickBot="1">
      <c r="B24" s="100"/>
      <c r="C24" s="101"/>
      <c r="D24" s="101"/>
      <c r="E24" s="101"/>
      <c r="F24" s="102"/>
      <c r="G24" s="20"/>
      <c r="H24" s="70"/>
      <c r="I24" s="71"/>
      <c r="J24" s="86"/>
      <c r="K24" s="87"/>
      <c r="L24" s="87"/>
      <c r="M24" s="88"/>
    </row>
    <row r="25" spans="2:13" ht="17.25" thickBot="1" thickTop="1">
      <c r="B25" s="64" t="s">
        <v>66</v>
      </c>
      <c r="C25" s="65"/>
      <c r="D25" s="65"/>
      <c r="E25" s="65"/>
      <c r="F25" s="65"/>
      <c r="G25" s="20"/>
      <c r="H25" s="69" t="s">
        <v>22</v>
      </c>
      <c r="I25" s="69"/>
      <c r="J25" s="86"/>
      <c r="K25" s="87"/>
      <c r="L25" s="87"/>
      <c r="M25" s="88"/>
    </row>
    <row r="26" spans="2:13" ht="16.5" customHeight="1" thickTop="1">
      <c r="B26" s="94"/>
      <c r="C26" s="95"/>
      <c r="D26" s="95"/>
      <c r="E26" s="95"/>
      <c r="F26" s="96"/>
      <c r="G26" s="20"/>
      <c r="H26" s="69"/>
      <c r="I26" s="69"/>
      <c r="J26" s="86"/>
      <c r="K26" s="87"/>
      <c r="L26" s="87"/>
      <c r="M26" s="88"/>
    </row>
    <row r="27" spans="2:13" ht="15.75" customHeight="1">
      <c r="B27" s="97"/>
      <c r="C27" s="98"/>
      <c r="D27" s="98"/>
      <c r="E27" s="98"/>
      <c r="F27" s="99"/>
      <c r="G27" s="20"/>
      <c r="H27" s="69"/>
      <c r="I27" s="69"/>
      <c r="J27" s="86"/>
      <c r="K27" s="87"/>
      <c r="L27" s="87"/>
      <c r="M27" s="88"/>
    </row>
    <row r="28" spans="2:13" ht="16.5" customHeight="1" thickBot="1">
      <c r="B28" s="100"/>
      <c r="C28" s="101"/>
      <c r="D28" s="101"/>
      <c r="E28" s="101"/>
      <c r="F28" s="102"/>
      <c r="G28" s="20"/>
      <c r="H28" s="69"/>
      <c r="I28" s="69"/>
      <c r="J28" s="86"/>
      <c r="K28" s="87"/>
      <c r="L28" s="87"/>
      <c r="M28" s="88"/>
    </row>
    <row r="29" spans="2:13" ht="16.5" thickTop="1">
      <c r="B29" s="66" t="s">
        <v>67</v>
      </c>
      <c r="C29" s="67"/>
      <c r="D29" s="67"/>
      <c r="E29" s="67"/>
      <c r="F29" s="67"/>
      <c r="G29" s="20"/>
      <c r="H29" s="21"/>
      <c r="I29" s="22"/>
      <c r="J29" s="86"/>
      <c r="K29" s="87"/>
      <c r="L29" s="87"/>
      <c r="M29" s="88"/>
    </row>
    <row r="30" spans="2:13" ht="16.5" thickBot="1">
      <c r="B30" s="54"/>
      <c r="C30" s="55"/>
      <c r="D30" s="55"/>
      <c r="E30" s="55"/>
      <c r="F30" s="55"/>
      <c r="G30" s="55"/>
      <c r="H30" s="56"/>
      <c r="I30" s="53"/>
      <c r="J30" s="89"/>
      <c r="K30" s="90"/>
      <c r="L30" s="90"/>
      <c r="M30" s="91"/>
    </row>
    <row r="31" ht="16.5" thickTop="1"/>
  </sheetData>
  <sheetProtection sheet="1" objects="1" scenarios="1"/>
  <protectedRanges>
    <protectedRange sqref="I6:I13" name="Range1"/>
  </protectedRanges>
  <mergeCells count="23">
    <mergeCell ref="I1:M1"/>
    <mergeCell ref="K3:M3"/>
    <mergeCell ref="K7:L7"/>
    <mergeCell ref="K6:M6"/>
    <mergeCell ref="B18:F20"/>
    <mergeCell ref="B2:M2"/>
    <mergeCell ref="H18:I20"/>
    <mergeCell ref="B21:F21"/>
    <mergeCell ref="H21:I21"/>
    <mergeCell ref="H25:I25"/>
    <mergeCell ref="J18:M18"/>
    <mergeCell ref="H5:J5"/>
    <mergeCell ref="B22:F24"/>
    <mergeCell ref="B25:F25"/>
    <mergeCell ref="H22:I24"/>
    <mergeCell ref="B29:F29"/>
    <mergeCell ref="K4:L4"/>
    <mergeCell ref="B6:F16"/>
    <mergeCell ref="B5:F5"/>
    <mergeCell ref="J19:M30"/>
    <mergeCell ref="H26:I28"/>
    <mergeCell ref="H16:J16"/>
    <mergeCell ref="B26:F28"/>
  </mergeCells>
  <dataValidations count="8">
    <dataValidation type="list" allowBlank="1" showInputMessage="1" showErrorMessage="1" sqref="I8">
      <formula1>$P$7:$P$15</formula1>
    </dataValidation>
    <dataValidation type="list" allowBlank="1" showErrorMessage="1" sqref="I7">
      <formula1>$O$7:$O$8</formula1>
    </dataValidation>
    <dataValidation type="list" allowBlank="1" showInputMessage="1" showErrorMessage="1" sqref="I9">
      <formula1>IF(I7=O7,$Q$7:$Q$15,$R$7:$R$15)</formula1>
    </dataValidation>
    <dataValidation type="list" allowBlank="1" showInputMessage="1" showErrorMessage="1" sqref="I10">
      <formula1>$S$7:$S$10</formula1>
    </dataValidation>
    <dataValidation type="list" allowBlank="1" showInputMessage="1" showErrorMessage="1" sqref="I11">
      <formula1>$T$7:$T$10</formula1>
    </dataValidation>
    <dataValidation type="list" allowBlank="1" showInputMessage="1" showErrorMessage="1" sqref="I12">
      <formula1>IF($I$11=$U$5,$U$7:$U$12,IF($I$11=$V$5,$V$7:$V$12,IF($I$11=$W$5,$W$7:$W$9,$X$7:$X$8)))</formula1>
    </dataValidation>
    <dataValidation type="list" allowBlank="1" showInputMessage="1" showErrorMessage="1" sqref="I13">
      <formula1>$Y$7:$Y$10</formula1>
    </dataValidation>
    <dataValidation type="list" allowBlank="1" showInputMessage="1" showErrorMessage="1" sqref="I14">
      <formula1>$Z$7:$Z$9</formula1>
    </dataValidation>
  </dataValidations>
  <printOptions horizontalCentered="1" verticalCentered="1"/>
  <pageMargins left="0.125" right="0.125" top="0.5" bottom="0.5" header="0.5" footer="0.5"/>
  <pageSetup horizontalDpi="600" verticalDpi="600" orientation="landscape" paperSize="5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H1">
      <selection activeCell="J34" sqref="J34"/>
    </sheetView>
  </sheetViews>
  <sheetFormatPr defaultColWidth="9.140625" defaultRowHeight="12.75"/>
  <cols>
    <col min="1" max="1" width="12.7109375" style="0" hidden="1" customWidth="1"/>
    <col min="2" max="2" width="8.140625" style="0" hidden="1" customWidth="1"/>
    <col min="3" max="3" width="11.8515625" style="0" hidden="1" customWidth="1"/>
    <col min="4" max="4" width="25.57421875" style="0" hidden="1" customWidth="1"/>
    <col min="5" max="5" width="0" style="0" hidden="1" customWidth="1"/>
    <col min="6" max="6" width="12.7109375" style="2" hidden="1" customWidth="1"/>
    <col min="7" max="7" width="0" style="1" hidden="1" customWidth="1"/>
    <col min="14" max="14" width="14.7109375" style="0" bestFit="1" customWidth="1"/>
  </cols>
  <sheetData>
    <row r="1" spans="4:14" s="2" customFormat="1" ht="12.75">
      <c r="D1" s="5" t="s">
        <v>2</v>
      </c>
      <c r="E1" s="2">
        <f aca="true" t="shared" si="0" ref="E1:M1">(E2)*25.4</f>
        <v>1.5875</v>
      </c>
      <c r="F1" s="2">
        <f t="shared" si="0"/>
        <v>3.175</v>
      </c>
      <c r="G1" s="2">
        <f t="shared" si="0"/>
        <v>4.762499999999999</v>
      </c>
      <c r="H1" s="2">
        <f t="shared" si="0"/>
        <v>6.35</v>
      </c>
      <c r="I1" s="2">
        <f t="shared" si="0"/>
        <v>9.524999999999999</v>
      </c>
      <c r="J1" s="2">
        <f t="shared" si="0"/>
        <v>12.7</v>
      </c>
      <c r="K1" s="2">
        <f t="shared" si="0"/>
        <v>15.875</v>
      </c>
      <c r="L1" s="2">
        <f t="shared" si="0"/>
        <v>19.049999999999997</v>
      </c>
      <c r="M1" s="2">
        <f t="shared" si="0"/>
        <v>25.4</v>
      </c>
      <c r="N1" s="5"/>
    </row>
    <row r="2" spans="4:24" s="1" customFormat="1" ht="12.75">
      <c r="D2" s="3" t="s">
        <v>3</v>
      </c>
      <c r="E2" s="1">
        <v>0.0625</v>
      </c>
      <c r="F2" s="1">
        <v>0.125</v>
      </c>
      <c r="G2" s="1">
        <v>0.1875</v>
      </c>
      <c r="H2" s="1">
        <v>0.25</v>
      </c>
      <c r="I2" s="1">
        <v>0.375</v>
      </c>
      <c r="J2" s="1">
        <v>0.5</v>
      </c>
      <c r="K2" s="1">
        <v>0.625</v>
      </c>
      <c r="L2" s="1">
        <v>0.75</v>
      </c>
      <c r="M2" s="1">
        <v>1</v>
      </c>
      <c r="P2" s="1">
        <v>1</v>
      </c>
      <c r="Q2" s="1">
        <v>2</v>
      </c>
      <c r="R2" s="1">
        <v>3</v>
      </c>
      <c r="S2" s="1">
        <v>4</v>
      </c>
      <c r="T2" s="1">
        <v>5</v>
      </c>
      <c r="U2" s="1">
        <v>6</v>
      </c>
      <c r="V2" s="1">
        <v>7</v>
      </c>
      <c r="W2" s="1">
        <v>8</v>
      </c>
      <c r="X2" s="1">
        <v>9</v>
      </c>
    </row>
    <row r="3" spans="4:13" s="1" customFormat="1" ht="12.75">
      <c r="D3" s="3" t="s">
        <v>46</v>
      </c>
      <c r="E3" s="1">
        <f>IF(Main!I9=Main!Q7,1,IF(Main!I9=Main!R7,1,0))</f>
        <v>0</v>
      </c>
      <c r="F3" s="1">
        <f>IF(Main!I9=Main!Q8,1,IF(Main!I9=Main!R8,1,0))</f>
        <v>0</v>
      </c>
      <c r="G3" s="1">
        <f>IF(Main!I9=Main!Q9,1,IF(Main!I9=Main!R9,1,0))</f>
        <v>0</v>
      </c>
      <c r="H3" s="1">
        <f>IF(Main!I9=Main!Q10,1,IF(Main!I9=Main!R10,1,0))</f>
        <v>0</v>
      </c>
      <c r="I3" s="1">
        <f>IF(Main!I9=Main!Q11,1,IF(Main!I9=Main!R11,1,0))</f>
        <v>0</v>
      </c>
      <c r="J3" s="1">
        <f>IF(Main!I9=Main!Q12,1,IF(Main!I9=Main!R12,1,0))</f>
        <v>1</v>
      </c>
      <c r="K3" s="1">
        <f>IF(Main!I9=Main!Q13,1,IF(Main!I9=Main!R13,1,0))</f>
        <v>0</v>
      </c>
      <c r="L3" s="1">
        <f>IF(Main!I9=Main!Q14,1,IF(Main!I9=Main!R14,1,0))</f>
        <v>0</v>
      </c>
      <c r="M3" s="1">
        <f>IF(Main!I9=Main!Q15,1,IF(Main!I9=Main!R15,1,0))</f>
        <v>0</v>
      </c>
    </row>
    <row r="4" s="1" customFormat="1" ht="12.75"/>
    <row r="5" spans="1:4" s="1" customFormat="1" ht="13.5" thickBot="1">
      <c r="A5" s="4" t="s">
        <v>43</v>
      </c>
      <c r="B5" s="4" t="s">
        <v>46</v>
      </c>
      <c r="C5" s="4" t="s">
        <v>19</v>
      </c>
      <c r="D5" s="4" t="s">
        <v>27</v>
      </c>
    </row>
    <row r="6" spans="5:14" s="1" customFormat="1" ht="13.5" thickTop="1">
      <c r="E6" s="6"/>
      <c r="F6" s="6"/>
      <c r="G6" s="6"/>
      <c r="H6" s="6"/>
      <c r="I6" s="6"/>
      <c r="J6" s="6"/>
      <c r="K6" s="6"/>
      <c r="L6" s="6"/>
      <c r="M6" s="6"/>
      <c r="N6" s="6"/>
    </row>
    <row r="7" spans="2:24" s="1" customFormat="1" ht="12.75">
      <c r="B7" s="1">
        <f>IF(Main!I11=Main!T7,IF(Main!I12=Main!U7,1,0),0)</f>
        <v>0</v>
      </c>
      <c r="C7" s="1" t="s">
        <v>16</v>
      </c>
      <c r="D7" t="s">
        <v>28</v>
      </c>
      <c r="E7" s="6">
        <v>0.002</v>
      </c>
      <c r="F7" s="6">
        <v>0.004</v>
      </c>
      <c r="G7" s="6">
        <v>0.004</v>
      </c>
      <c r="H7" s="6">
        <v>0.007</v>
      </c>
      <c r="I7" s="6">
        <v>0.007</v>
      </c>
      <c r="J7" s="6">
        <v>0.01</v>
      </c>
      <c r="K7" s="6">
        <v>0.012</v>
      </c>
      <c r="L7" s="6">
        <v>0.012</v>
      </c>
      <c r="M7" s="6">
        <v>0.014</v>
      </c>
      <c r="N7" s="6"/>
      <c r="P7" s="6">
        <f>IF((B7+E3)=2,E7,0)</f>
        <v>0</v>
      </c>
      <c r="Q7" s="6">
        <f>IF((B7+F3)=2,F7,0)</f>
        <v>0</v>
      </c>
      <c r="R7" s="6">
        <f>IF((B7+G3)=2,G7,0)</f>
        <v>0</v>
      </c>
      <c r="S7" s="6">
        <f>IF((B7+H3)=2,H7,0)</f>
        <v>0</v>
      </c>
      <c r="T7" s="6">
        <f>IF((B7+I3)=2,I7,0)</f>
        <v>0</v>
      </c>
      <c r="U7" s="6">
        <f>IF((B7+J3)=2,J7,0)</f>
        <v>0</v>
      </c>
      <c r="V7" s="6">
        <f>IF((B7+K3)=2,K7,0)</f>
        <v>0</v>
      </c>
      <c r="W7" s="6">
        <f>IF((B7+L3)=2,L7,0)</f>
        <v>0</v>
      </c>
      <c r="X7" s="6">
        <f>IF((B7+M3)=2,M7,0)</f>
        <v>0</v>
      </c>
    </row>
    <row r="8" spans="2:24" ht="12.75">
      <c r="B8" s="1">
        <f>IF(Main!I11=Main!T7,IF(Main!I12=Main!U8,1,0),0)</f>
        <v>0</v>
      </c>
      <c r="C8" s="1" t="s">
        <v>16</v>
      </c>
      <c r="D8" t="s">
        <v>20</v>
      </c>
      <c r="E8" s="6">
        <v>-1</v>
      </c>
      <c r="F8" s="6">
        <v>-1</v>
      </c>
      <c r="G8" s="6">
        <v>-1</v>
      </c>
      <c r="H8" s="6">
        <v>-1</v>
      </c>
      <c r="I8" s="6">
        <v>0.007</v>
      </c>
      <c r="J8" s="6">
        <v>0.01</v>
      </c>
      <c r="K8" s="6">
        <v>0.012</v>
      </c>
      <c r="L8" s="6">
        <v>0.012</v>
      </c>
      <c r="M8" s="6">
        <v>0.014</v>
      </c>
      <c r="N8" s="6"/>
      <c r="P8" s="6">
        <f>IF((B8+E3)=2,E8,0)</f>
        <v>0</v>
      </c>
      <c r="Q8" s="6">
        <f>IF((B8+F3)=2,F8,0)</f>
        <v>0</v>
      </c>
      <c r="R8" s="6">
        <f>IF((B8+G3)=2,G8,0)</f>
        <v>0</v>
      </c>
      <c r="S8" s="6">
        <f>IF((B8+H3)=2,H8,0)</f>
        <v>0</v>
      </c>
      <c r="T8" s="6">
        <f>IF((B8+I3)=2,I8,0)</f>
        <v>0</v>
      </c>
      <c r="U8" s="6">
        <f>IF((B8+J3)=2,J8,0)</f>
        <v>0</v>
      </c>
      <c r="V8" s="6">
        <f>IF((B8+K3)=2,K8,0)</f>
        <v>0</v>
      </c>
      <c r="W8" s="6">
        <f>IF((B8+L3)=2,L8,0)</f>
        <v>0</v>
      </c>
      <c r="X8" s="6">
        <f>IF((B8+M3)=2,M8,0)</f>
        <v>0</v>
      </c>
    </row>
    <row r="9" spans="2:24" ht="12.75">
      <c r="B9" s="1">
        <f>IF(Main!I11=Main!T7,IF(Main!I12=Main!U9,1,0),0)</f>
        <v>0</v>
      </c>
      <c r="C9" s="1" t="s">
        <v>16</v>
      </c>
      <c r="D9" t="s">
        <v>22</v>
      </c>
      <c r="E9" s="6">
        <v>-1</v>
      </c>
      <c r="F9" s="6">
        <v>-1</v>
      </c>
      <c r="G9" s="6">
        <v>-1</v>
      </c>
      <c r="H9" s="6">
        <v>0.007</v>
      </c>
      <c r="I9" s="6">
        <v>0.007</v>
      </c>
      <c r="J9" s="6">
        <v>0.01</v>
      </c>
      <c r="K9" s="6">
        <v>0.012</v>
      </c>
      <c r="L9" s="6">
        <v>0.012</v>
      </c>
      <c r="M9" s="6">
        <v>0.014</v>
      </c>
      <c r="N9" s="6"/>
      <c r="P9" s="6">
        <f>IF((B9+E3)=2,E9,0)</f>
        <v>0</v>
      </c>
      <c r="Q9" s="6">
        <f>IF((B9+F3)=2,F9,0)</f>
        <v>0</v>
      </c>
      <c r="R9" s="6">
        <f>IF((B9+G3)=2,G9,0)</f>
        <v>0</v>
      </c>
      <c r="S9" s="6">
        <f>IF((B9+H3)=2,H9,0)</f>
        <v>0</v>
      </c>
      <c r="T9" s="6">
        <f>IF((B9+I3)=2,I9,0)</f>
        <v>0</v>
      </c>
      <c r="U9" s="6">
        <f>IF((B9+J3)=2,J9,0)</f>
        <v>0</v>
      </c>
      <c r="V9" s="6">
        <f>IF((B9+K3)=2,K9,0)</f>
        <v>0</v>
      </c>
      <c r="W9" s="6">
        <f>IF((B9+L3)=2,L9,0)</f>
        <v>0</v>
      </c>
      <c r="X9" s="6">
        <f>IF((B9+M3)=2,M9,0)</f>
        <v>0</v>
      </c>
    </row>
    <row r="10" spans="2:24" ht="12.75">
      <c r="B10" s="1">
        <f>IF(Main!I11=Main!T7,IF(Main!I12=Main!U10,1,0),0)</f>
        <v>0</v>
      </c>
      <c r="C10" s="1" t="s">
        <v>16</v>
      </c>
      <c r="D10" t="s">
        <v>31</v>
      </c>
      <c r="E10" s="6">
        <v>-1</v>
      </c>
      <c r="F10" s="6">
        <v>-1</v>
      </c>
      <c r="G10" s="6">
        <v>-1</v>
      </c>
      <c r="H10" s="6">
        <v>-1</v>
      </c>
      <c r="I10" s="6">
        <v>0.007</v>
      </c>
      <c r="J10" s="6">
        <v>0.01</v>
      </c>
      <c r="K10" s="6">
        <v>0.012</v>
      </c>
      <c r="L10" s="6">
        <v>0.012</v>
      </c>
      <c r="M10" s="6">
        <v>0.014</v>
      </c>
      <c r="N10" s="6"/>
      <c r="P10" s="6">
        <f>IF((B10+E3)=2,E10,0)</f>
        <v>0</v>
      </c>
      <c r="Q10" s="6">
        <f>IF((B10+F3)=2,F10,0)</f>
        <v>0</v>
      </c>
      <c r="R10" s="6">
        <f>IF((B10+G3)=2,G10,0)</f>
        <v>0</v>
      </c>
      <c r="S10" s="6">
        <f>IF((B10+H3)=2,H10,0)</f>
        <v>0</v>
      </c>
      <c r="T10" s="6">
        <f>IF((B10+I3)=2,I10,0)</f>
        <v>0</v>
      </c>
      <c r="U10" s="6">
        <f>IF((B10+J3)=2,J10,0)</f>
        <v>0</v>
      </c>
      <c r="V10" s="6">
        <f>IF((B10+K3)=2,K10,0)</f>
        <v>0</v>
      </c>
      <c r="W10" s="6">
        <f>IF((B10+L3)=2,L10,0)</f>
        <v>0</v>
      </c>
      <c r="X10" s="6">
        <f>IF((B10+M3)=2,M10,0)</f>
        <v>0</v>
      </c>
    </row>
    <row r="11" spans="2:24" ht="12.75">
      <c r="B11" s="1">
        <f>IF(Main!I11=Main!T7,IF(Main!I12=Main!U11,1,0),0)</f>
        <v>0</v>
      </c>
      <c r="C11" s="1" t="s">
        <v>16</v>
      </c>
      <c r="D11" t="s">
        <v>32</v>
      </c>
      <c r="E11" s="6">
        <v>-1</v>
      </c>
      <c r="F11" s="6">
        <v>-1</v>
      </c>
      <c r="G11" s="6">
        <v>-1</v>
      </c>
      <c r="H11" s="6">
        <v>-1</v>
      </c>
      <c r="I11" s="6">
        <v>0.007</v>
      </c>
      <c r="J11" s="6">
        <v>0.01</v>
      </c>
      <c r="K11" s="6">
        <v>0.012</v>
      </c>
      <c r="L11" s="6">
        <v>0.012</v>
      </c>
      <c r="M11" s="6">
        <v>0.014</v>
      </c>
      <c r="N11" s="6"/>
      <c r="P11" s="6">
        <f>IF((B11+E3)=2,E11,0)</f>
        <v>0</v>
      </c>
      <c r="Q11" s="6">
        <f>IF((B11+F3)=2,F11,0)</f>
        <v>0</v>
      </c>
      <c r="R11" s="6">
        <f>IF((B11+G3)=2,G11,0)</f>
        <v>0</v>
      </c>
      <c r="S11" s="6">
        <f>IF((B11+H3)=2,H11,0)</f>
        <v>0</v>
      </c>
      <c r="T11" s="6">
        <f>IF((B11+I3)=2,I11,0)</f>
        <v>0</v>
      </c>
      <c r="U11" s="6">
        <f>IF((B11+J3)=2,J11,0)</f>
        <v>0</v>
      </c>
      <c r="V11" s="6">
        <f>IF((B11+K3)=2,K11,0)</f>
        <v>0</v>
      </c>
      <c r="W11" s="6">
        <f>IF((B11+L3)=2,L11,0)</f>
        <v>0</v>
      </c>
      <c r="X11" s="6">
        <f>IF((B11+M3)=2,M11,0)</f>
        <v>0</v>
      </c>
    </row>
    <row r="12" spans="2:24" ht="12.75">
      <c r="B12" s="1">
        <f>IF(Main!I11=Main!T7,IF(Main!I12=Main!U12,1,0),)</f>
        <v>0</v>
      </c>
      <c r="C12" s="1" t="s">
        <v>16</v>
      </c>
      <c r="D12" t="s">
        <v>24</v>
      </c>
      <c r="E12" s="6">
        <v>0.002</v>
      </c>
      <c r="F12" s="6">
        <v>0.004</v>
      </c>
      <c r="G12" s="6">
        <v>0.004</v>
      </c>
      <c r="H12" s="6">
        <v>0.007</v>
      </c>
      <c r="I12" s="6">
        <v>0.007</v>
      </c>
      <c r="J12" s="6">
        <v>0.01</v>
      </c>
      <c r="K12" s="6">
        <v>0.012</v>
      </c>
      <c r="L12" s="6">
        <v>0.012</v>
      </c>
      <c r="M12" s="6">
        <v>0.014</v>
      </c>
      <c r="N12" s="6"/>
      <c r="P12" s="6">
        <f>IF((B12+E3)=2,E12,0)</f>
        <v>0</v>
      </c>
      <c r="Q12" s="6">
        <f>IF((B12+F3)=2,F12,0)</f>
        <v>0</v>
      </c>
      <c r="R12" s="6">
        <f>IF((B12+G3)=2,G12,0)</f>
        <v>0</v>
      </c>
      <c r="S12" s="6">
        <f>IF((B12+H3)=2,H12,0)</f>
        <v>0</v>
      </c>
      <c r="T12" s="6">
        <f>IF((B12+I3)=2,I12,0)</f>
        <v>0</v>
      </c>
      <c r="U12" s="6">
        <f>IF((B12+J3)=2,J12,0)</f>
        <v>0</v>
      </c>
      <c r="V12" s="6">
        <f>IF((B12+K3)=2,K12,0)</f>
        <v>0</v>
      </c>
      <c r="W12" s="6">
        <f>IF((B12+L3)=2,L12,0)</f>
        <v>0</v>
      </c>
      <c r="X12" s="6">
        <f>IF((B12+M3)=2,M12,0)</f>
        <v>0</v>
      </c>
    </row>
    <row r="13" spans="2:24" ht="12.75">
      <c r="B13" s="1"/>
      <c r="E13" s="6"/>
      <c r="F13" s="6"/>
      <c r="G13" s="6"/>
      <c r="H13" s="6"/>
      <c r="I13" s="6"/>
      <c r="J13" s="6"/>
      <c r="K13" s="6"/>
      <c r="L13" s="6"/>
      <c r="M13" s="6"/>
      <c r="N13" s="6"/>
      <c r="P13" s="6"/>
      <c r="Q13" s="6"/>
      <c r="R13" s="6"/>
      <c r="S13" s="6"/>
      <c r="T13" s="6"/>
      <c r="U13" s="6"/>
      <c r="V13" s="6"/>
      <c r="W13" s="6"/>
      <c r="X13" s="6"/>
    </row>
    <row r="14" spans="2:24" ht="12.75">
      <c r="B14">
        <f>IF(Main!I11=Main!T8,IF(Main!I12=Main!V7,1,0),0)</f>
        <v>0</v>
      </c>
      <c r="C14" t="s">
        <v>17</v>
      </c>
      <c r="D14" t="s">
        <v>28</v>
      </c>
      <c r="E14" s="6">
        <v>0.002</v>
      </c>
      <c r="F14" s="6">
        <v>0.003</v>
      </c>
      <c r="G14" s="6">
        <v>0.003</v>
      </c>
      <c r="H14" s="6">
        <v>0.005</v>
      </c>
      <c r="I14" s="6">
        <v>0.006</v>
      </c>
      <c r="J14" s="6">
        <v>0.008</v>
      </c>
      <c r="K14" s="6">
        <v>0.01</v>
      </c>
      <c r="L14" s="6">
        <v>0.01</v>
      </c>
      <c r="M14" s="6">
        <v>0.012</v>
      </c>
      <c r="N14" s="6"/>
      <c r="P14" s="6">
        <f>IF((B14+E3)=2,E14,0)</f>
        <v>0</v>
      </c>
      <c r="Q14" s="6">
        <f>IF((B14+F3)=2,F14,0)</f>
        <v>0</v>
      </c>
      <c r="R14" s="6">
        <f>IF((B14+G3)=2,G14,0)</f>
        <v>0</v>
      </c>
      <c r="S14" s="6">
        <f>IF((B14+H3)=2,H14,0)</f>
        <v>0</v>
      </c>
      <c r="T14" s="6">
        <f>IF((B14+I3)=2,I14,0)</f>
        <v>0</v>
      </c>
      <c r="U14" s="6">
        <f>IF((B14+J3)=2,J14,0)</f>
        <v>0</v>
      </c>
      <c r="V14" s="6">
        <f>IF((B14+K3)=2,K14,0)</f>
        <v>0</v>
      </c>
      <c r="W14" s="6">
        <f>IF((B14+L3)=2,L14,0)</f>
        <v>0</v>
      </c>
      <c r="X14" s="6">
        <f>IF((B14+M3)=2,M14,0)</f>
        <v>0</v>
      </c>
    </row>
    <row r="15" spans="2:24" ht="12.75">
      <c r="B15">
        <f>IF(Main!I11=Main!T8,IF(Main!I12=Main!V8,1,0),0)</f>
        <v>0</v>
      </c>
      <c r="C15" t="s">
        <v>17</v>
      </c>
      <c r="D15" t="s">
        <v>20</v>
      </c>
      <c r="E15" s="6">
        <v>-1</v>
      </c>
      <c r="F15" s="6">
        <v>-1</v>
      </c>
      <c r="G15" s="6">
        <v>-1</v>
      </c>
      <c r="H15" s="6">
        <v>-1</v>
      </c>
      <c r="I15" s="6">
        <v>0.006</v>
      </c>
      <c r="J15" s="6">
        <v>0.008</v>
      </c>
      <c r="K15" s="6">
        <v>0.01</v>
      </c>
      <c r="L15" s="6">
        <v>0.01</v>
      </c>
      <c r="M15" s="6">
        <v>0.012</v>
      </c>
      <c r="N15" s="6"/>
      <c r="P15" s="6">
        <f>IF((B15+E3)=2,E15,0)</f>
        <v>0</v>
      </c>
      <c r="Q15" s="6">
        <f>IF((B15+F3)=2,F15,0)</f>
        <v>0</v>
      </c>
      <c r="R15" s="6">
        <f>IF((B15+G3)=2,G15,0)</f>
        <v>0</v>
      </c>
      <c r="S15" s="6">
        <f>IF((B15+H3)=2,H15,0)</f>
        <v>0</v>
      </c>
      <c r="T15" s="6">
        <f>IF((B15+I3)=2,I15,0)</f>
        <v>0</v>
      </c>
      <c r="U15" s="6">
        <f>IF((B15+J3)=2,J15,0)</f>
        <v>0</v>
      </c>
      <c r="V15" s="6">
        <f>IF((B15+K3)=2,K15,0)</f>
        <v>0</v>
      </c>
      <c r="W15" s="6">
        <f>IF((B15+L3)=2,L15,0)</f>
        <v>0</v>
      </c>
      <c r="X15" s="6">
        <f>IF((B15+M3)=2,M15,0)</f>
        <v>0</v>
      </c>
    </row>
    <row r="16" spans="2:24" ht="12.75">
      <c r="B16">
        <f>IF(Main!I11=Main!T8,IF(Main!I12=Main!V9,1,0),0)</f>
        <v>0</v>
      </c>
      <c r="C16" t="s">
        <v>17</v>
      </c>
      <c r="D16" t="s">
        <v>22</v>
      </c>
      <c r="E16" s="6">
        <v>-1</v>
      </c>
      <c r="F16" s="6">
        <v>-1</v>
      </c>
      <c r="G16" s="6">
        <v>-1</v>
      </c>
      <c r="H16" s="6">
        <v>0.05</v>
      </c>
      <c r="I16" s="6">
        <v>0.006</v>
      </c>
      <c r="J16" s="6">
        <v>0.008</v>
      </c>
      <c r="K16" s="6">
        <v>0.01</v>
      </c>
      <c r="L16" s="6">
        <v>0.01</v>
      </c>
      <c r="M16" s="6">
        <v>0.012</v>
      </c>
      <c r="N16" s="6"/>
      <c r="P16" s="6">
        <f>IF((B16+E3)=2,E16,0)</f>
        <v>0</v>
      </c>
      <c r="Q16" s="6">
        <f>IF((B16+F3)=2,F16,0)</f>
        <v>0</v>
      </c>
      <c r="R16" s="6">
        <f>IF((B16+G3)=2,G16,0)</f>
        <v>0</v>
      </c>
      <c r="S16" s="6">
        <f>IF((B16+H3)=2,H16,0)</f>
        <v>0</v>
      </c>
      <c r="T16" s="6">
        <f>IF((B16+I3)=2,I16,0)</f>
        <v>0</v>
      </c>
      <c r="U16" s="6">
        <f>IF((B16+J3)=2,J16,0)</f>
        <v>0</v>
      </c>
      <c r="V16" s="6">
        <f>IF((B16+K3)=2,K16,0)</f>
        <v>0</v>
      </c>
      <c r="W16" s="6">
        <f>IF((B16+L3)=2,L16,0)</f>
        <v>0</v>
      </c>
      <c r="X16" s="6">
        <f>IF((B16+M3)=2,M16,0)</f>
        <v>0</v>
      </c>
    </row>
    <row r="17" spans="2:24" ht="12.75">
      <c r="B17">
        <f>IF(Main!I11=Main!T8,IF(Main!I12=Main!V10,1,0),0)</f>
        <v>0</v>
      </c>
      <c r="C17" t="s">
        <v>17</v>
      </c>
      <c r="D17" t="s">
        <v>31</v>
      </c>
      <c r="E17" s="6">
        <v>-1</v>
      </c>
      <c r="F17" s="6">
        <v>-1</v>
      </c>
      <c r="G17" s="6">
        <v>-1</v>
      </c>
      <c r="H17" s="6">
        <v>-1</v>
      </c>
      <c r="I17" s="6">
        <v>0.006</v>
      </c>
      <c r="J17" s="6">
        <v>0.008</v>
      </c>
      <c r="K17" s="6">
        <v>0.01</v>
      </c>
      <c r="L17" s="6">
        <v>0.01</v>
      </c>
      <c r="M17" s="6">
        <v>0.012</v>
      </c>
      <c r="N17" s="6"/>
      <c r="P17" s="6">
        <f>IF((B17+E3)=2,E17,0)</f>
        <v>0</v>
      </c>
      <c r="Q17" s="6">
        <f>IF((B17+F3)=2,F17,0)</f>
        <v>0</v>
      </c>
      <c r="R17" s="6">
        <f>IF((B17+G3)=2,G17,0)</f>
        <v>0</v>
      </c>
      <c r="S17" s="6">
        <f>IF((B17+H3)=2,H17,0)</f>
        <v>0</v>
      </c>
      <c r="T17" s="6">
        <f>IF((B17+I3)=2,I17,0)</f>
        <v>0</v>
      </c>
      <c r="U17" s="6">
        <f>IF((B17+J3)=2,J17,0)</f>
        <v>0</v>
      </c>
      <c r="V17" s="6">
        <f>IF((B17+K3)=2,K17,0)</f>
        <v>0</v>
      </c>
      <c r="W17" s="6">
        <f>IF((B17+L3)=2,L17,0)</f>
        <v>0</v>
      </c>
      <c r="X17" s="6">
        <f>IF((B17+M3)=2,M17,0)</f>
        <v>0</v>
      </c>
    </row>
    <row r="18" spans="2:24" ht="12.75">
      <c r="B18">
        <f>IF(Main!I11=Main!T8,IF(Main!I12=Main!V11,1,0),0)</f>
        <v>0</v>
      </c>
      <c r="C18" t="s">
        <v>17</v>
      </c>
      <c r="D18" t="s">
        <v>32</v>
      </c>
      <c r="E18" s="6">
        <v>-1</v>
      </c>
      <c r="F18" s="6">
        <v>-1</v>
      </c>
      <c r="G18" s="6">
        <v>-1</v>
      </c>
      <c r="H18" s="6">
        <v>-1</v>
      </c>
      <c r="I18" s="6">
        <v>0.006</v>
      </c>
      <c r="J18" s="6">
        <v>0.008</v>
      </c>
      <c r="K18" s="6">
        <v>0.01</v>
      </c>
      <c r="L18" s="6">
        <v>0.01</v>
      </c>
      <c r="M18" s="6">
        <v>0.012</v>
      </c>
      <c r="N18" s="6"/>
      <c r="P18" s="6">
        <f>IF((B18+E3)=2,E18,0)</f>
        <v>0</v>
      </c>
      <c r="Q18" s="6">
        <f>IF((B18+F3)=2,F18,0)</f>
        <v>0</v>
      </c>
      <c r="R18" s="6">
        <f>IF((B18+G3)=2,G18,0)</f>
        <v>0</v>
      </c>
      <c r="S18" s="6">
        <f>IF((B18+H3)=2,H18,0)</f>
        <v>0</v>
      </c>
      <c r="T18" s="6">
        <f>IF((B18+I3)=2,I18,0)</f>
        <v>0</v>
      </c>
      <c r="U18" s="6">
        <f>IF((B18+J3)=2,J18,0)</f>
        <v>0</v>
      </c>
      <c r="V18" s="6">
        <f>IF((B18+K3)=2,K18,0)</f>
        <v>0</v>
      </c>
      <c r="W18" s="6">
        <f>IF((B18+L3)=2,L18,0)</f>
        <v>0</v>
      </c>
      <c r="X18" s="6">
        <f>IF((B18+M3)=2,M18,0)</f>
        <v>0</v>
      </c>
    </row>
    <row r="19" spans="2:24" ht="12.75">
      <c r="B19">
        <f>IF(Main!I11=Main!T8,IF(Main!I12=Main!V12,1,0),0)</f>
        <v>0</v>
      </c>
      <c r="C19" t="s">
        <v>17</v>
      </c>
      <c r="D19" t="s">
        <v>24</v>
      </c>
      <c r="E19" s="6">
        <v>0.002</v>
      </c>
      <c r="F19" s="6">
        <v>0.003</v>
      </c>
      <c r="G19" s="6">
        <v>0.003</v>
      </c>
      <c r="H19" s="6">
        <v>0.005</v>
      </c>
      <c r="I19" s="6">
        <v>0.006</v>
      </c>
      <c r="J19" s="6">
        <v>0.008</v>
      </c>
      <c r="K19" s="6">
        <v>0.01</v>
      </c>
      <c r="L19" s="6">
        <v>0.01</v>
      </c>
      <c r="M19" s="6">
        <v>0.012</v>
      </c>
      <c r="N19" s="6"/>
      <c r="P19" s="6">
        <f>IF((B19+E3)=2,E19,0)</f>
        <v>0</v>
      </c>
      <c r="Q19" s="6">
        <f>IF((B19+F3)=2,F19,0)</f>
        <v>0</v>
      </c>
      <c r="R19" s="6">
        <f>IF((B19+G3)=2,G19,0)</f>
        <v>0</v>
      </c>
      <c r="S19" s="6">
        <f>IF((B19+H3)=2,H19,0)</f>
        <v>0</v>
      </c>
      <c r="T19" s="6">
        <f>IF((B19+I3)=2,I19,0)</f>
        <v>0</v>
      </c>
      <c r="U19" s="6">
        <f>IF((B19+J3)=2,J19,0)</f>
        <v>0</v>
      </c>
      <c r="V19" s="6">
        <f>IF((B19+K3)=2,K19,0)</f>
        <v>0</v>
      </c>
      <c r="W19" s="6">
        <f>IF((B19+L3)=2,L19,0)</f>
        <v>0</v>
      </c>
      <c r="X19" s="6">
        <f>IF((B19+M3)=2,M19,0)</f>
        <v>0</v>
      </c>
    </row>
    <row r="20" spans="2:24" ht="12.75">
      <c r="B20" s="1"/>
      <c r="E20" s="6"/>
      <c r="F20" s="6"/>
      <c r="G20" s="6"/>
      <c r="H20" s="6"/>
      <c r="I20" s="6"/>
      <c r="J20" s="6"/>
      <c r="K20" s="6"/>
      <c r="L20" s="6"/>
      <c r="M20" s="6"/>
      <c r="N20" s="6"/>
      <c r="P20" s="6"/>
      <c r="Q20" s="6"/>
      <c r="R20" s="6"/>
      <c r="S20" s="6"/>
      <c r="T20" s="6"/>
      <c r="U20" s="6"/>
      <c r="V20" s="6"/>
      <c r="W20" s="6"/>
      <c r="X20" s="6"/>
    </row>
    <row r="21" spans="2:24" ht="12.75">
      <c r="B21" s="1">
        <f>IF(Main!I11=Main!T9,IF(Main!I12=Main!W7,1,0),0)</f>
        <v>1</v>
      </c>
      <c r="C21" t="s">
        <v>18</v>
      </c>
      <c r="D21" t="s">
        <v>21</v>
      </c>
      <c r="E21" s="6">
        <v>-1</v>
      </c>
      <c r="F21" s="6">
        <v>-1</v>
      </c>
      <c r="G21" s="6">
        <v>-1</v>
      </c>
      <c r="H21" s="6">
        <v>0.004</v>
      </c>
      <c r="I21" s="6">
        <v>0.006</v>
      </c>
      <c r="J21" s="6">
        <v>0.01</v>
      </c>
      <c r="K21" s="6">
        <v>0.012</v>
      </c>
      <c r="L21" s="6">
        <v>0.012</v>
      </c>
      <c r="M21" s="6">
        <v>0.014</v>
      </c>
      <c r="N21" s="6"/>
      <c r="P21" s="6">
        <f>IF((B21+E3)=2,E21,0)</f>
        <v>0</v>
      </c>
      <c r="Q21" s="6">
        <f>IF((B21+F3)=2,F21,0)</f>
        <v>0</v>
      </c>
      <c r="R21" s="6">
        <f>IF((B21+G3)=2,G21,0)</f>
        <v>0</v>
      </c>
      <c r="S21" s="6">
        <f>IF((B21+H3)=2,H21,0)</f>
        <v>0</v>
      </c>
      <c r="T21" s="6">
        <f>IF((B21+I3)=2,I21,0)</f>
        <v>0</v>
      </c>
      <c r="U21" s="6">
        <f>IF((B21+J3)=2,J21,0)</f>
        <v>0.01</v>
      </c>
      <c r="V21" s="6">
        <f>IF((B21+K3)=2,K21,0)</f>
        <v>0</v>
      </c>
      <c r="W21" s="6">
        <f>IF((B21+L3)=2,L21,0)</f>
        <v>0</v>
      </c>
      <c r="X21" s="6">
        <f>IF((B21+M3)=2,M21,0)</f>
        <v>0</v>
      </c>
    </row>
    <row r="22" spans="2:24" ht="12.75">
      <c r="B22" s="1">
        <f>IF(Main!I11=Main!T9,IF(Main!I12=Main!W8,1,0),0)</f>
        <v>0</v>
      </c>
      <c r="C22" t="s">
        <v>18</v>
      </c>
      <c r="D22" t="s">
        <v>20</v>
      </c>
      <c r="E22" s="6">
        <v>-1</v>
      </c>
      <c r="F22" s="6">
        <v>-1</v>
      </c>
      <c r="G22" s="6">
        <v>-1</v>
      </c>
      <c r="H22" s="6">
        <v>-1</v>
      </c>
      <c r="I22" s="6">
        <v>0.006</v>
      </c>
      <c r="J22" s="6">
        <v>0.01</v>
      </c>
      <c r="K22" s="6">
        <v>0.012</v>
      </c>
      <c r="L22" s="6">
        <v>0.012</v>
      </c>
      <c r="M22" s="6">
        <v>0.014</v>
      </c>
      <c r="N22" s="6"/>
      <c r="P22" s="6">
        <f>IF((B22+E3)=2,E22,0)</f>
        <v>0</v>
      </c>
      <c r="Q22" s="6">
        <f>IF((B22+F3)=2,F22,0)</f>
        <v>0</v>
      </c>
      <c r="R22" s="6">
        <f>IF((B22+G3)=2,G22,0)</f>
        <v>0</v>
      </c>
      <c r="S22" s="6">
        <f>IF((B22+H3)=2,H22,0)</f>
        <v>0</v>
      </c>
      <c r="T22" s="6">
        <f>IF((B22+I3)=2,I22,0)</f>
        <v>0</v>
      </c>
      <c r="U22" s="6">
        <f>IF((B22+J3)=2,J22,0)</f>
        <v>0</v>
      </c>
      <c r="V22" s="6">
        <f>IF((B22+K3)=2,K22,0)</f>
        <v>0</v>
      </c>
      <c r="W22" s="6">
        <f>IF((B22+L3)=2,L22,0)</f>
        <v>0</v>
      </c>
      <c r="X22" s="6">
        <f>IF((B22+M3)=2,M22,0)</f>
        <v>0</v>
      </c>
    </row>
    <row r="23" spans="2:24" ht="12.75">
      <c r="B23" s="1">
        <f>IF(Main!I11=Main!T9,IF(Main!I12=Main!W9,1,0),0)</f>
        <v>0</v>
      </c>
      <c r="C23" t="s">
        <v>18</v>
      </c>
      <c r="D23" t="s">
        <v>23</v>
      </c>
      <c r="E23" s="6">
        <v>-1</v>
      </c>
      <c r="F23" s="6">
        <v>-1</v>
      </c>
      <c r="G23" s="6">
        <v>-1</v>
      </c>
      <c r="H23" s="6">
        <v>-1</v>
      </c>
      <c r="I23" s="6">
        <v>0.006</v>
      </c>
      <c r="J23" s="6">
        <v>0.01</v>
      </c>
      <c r="K23" s="6">
        <v>0.012</v>
      </c>
      <c r="L23" s="6">
        <v>0.012</v>
      </c>
      <c r="M23" s="6">
        <v>0.014</v>
      </c>
      <c r="N23" s="6"/>
      <c r="P23" s="6">
        <f>IF((B23+E3)=2,E23,0)</f>
        <v>0</v>
      </c>
      <c r="Q23" s="6">
        <f>IF((B23+F3)=2,F23,0)</f>
        <v>0</v>
      </c>
      <c r="R23" s="6">
        <f>IF((B23+G3)=2,G23,0)</f>
        <v>0</v>
      </c>
      <c r="S23" s="6">
        <f>IF((B23+H3)=2,H23,0)</f>
        <v>0</v>
      </c>
      <c r="T23" s="6">
        <f>IF((B23+I3)=2,I23,0)</f>
        <v>0</v>
      </c>
      <c r="U23" s="6">
        <f>IF((B23+J3)=2,J23,0)</f>
        <v>0</v>
      </c>
      <c r="V23" s="6">
        <f>IF((B23+K3)=2,K23,0)</f>
        <v>0</v>
      </c>
      <c r="W23" s="6">
        <f>IF((B23+L3)=2,L23,0)</f>
        <v>0</v>
      </c>
      <c r="X23" s="6">
        <f>IF((B23+M3)=2,M23,0)</f>
        <v>0</v>
      </c>
    </row>
    <row r="24" spans="2:24" ht="12.75">
      <c r="B24" s="1"/>
      <c r="E24" s="6"/>
      <c r="F24" s="6"/>
      <c r="G24" s="6"/>
      <c r="H24" s="6"/>
      <c r="I24" s="6"/>
      <c r="J24" s="6"/>
      <c r="K24" s="6"/>
      <c r="L24" s="6"/>
      <c r="M24" s="6"/>
      <c r="N24" s="6"/>
      <c r="P24" s="6"/>
      <c r="Q24" s="6"/>
      <c r="R24" s="6"/>
      <c r="S24" s="6"/>
      <c r="T24" s="6"/>
      <c r="U24" s="6"/>
      <c r="V24" s="6"/>
      <c r="W24" s="6"/>
      <c r="X24" s="6"/>
    </row>
    <row r="25" spans="2:24" ht="12.75">
      <c r="B25" s="1">
        <f>IF(Main!I11=Main!T10,IF(Main!I12=Main!X7,1,0),0)</f>
        <v>0</v>
      </c>
      <c r="C25" t="s">
        <v>25</v>
      </c>
      <c r="D25" t="s">
        <v>24</v>
      </c>
      <c r="E25" s="6">
        <v>0.002</v>
      </c>
      <c r="F25" s="6">
        <v>0.003</v>
      </c>
      <c r="G25" s="6">
        <v>0.004</v>
      </c>
      <c r="H25" s="6">
        <v>0.004</v>
      </c>
      <c r="I25" s="6">
        <v>0.005</v>
      </c>
      <c r="J25" s="6">
        <v>0.005</v>
      </c>
      <c r="K25" s="6">
        <v>0.006</v>
      </c>
      <c r="L25" s="6">
        <v>0.008</v>
      </c>
      <c r="M25" s="6">
        <v>0.01</v>
      </c>
      <c r="N25" s="6"/>
      <c r="P25" s="6">
        <f>IF((B25+E3)=2,E25,0)</f>
        <v>0</v>
      </c>
      <c r="Q25" s="6">
        <f>IF((B25+F3)=2,F25,0)</f>
        <v>0</v>
      </c>
      <c r="R25" s="6">
        <f>IF((B25+G3)=2,G25,0)</f>
        <v>0</v>
      </c>
      <c r="S25" s="6">
        <f>IF((B25+H3)=2,H25,0)</f>
        <v>0</v>
      </c>
      <c r="T25" s="6">
        <f>IF((B25+I3)=2,I25,0)</f>
        <v>0</v>
      </c>
      <c r="U25" s="6">
        <f>IF((B25+J3)=2,J25,0)</f>
        <v>0</v>
      </c>
      <c r="V25" s="6">
        <f>IF((B25+K3)=2,K25,0)</f>
        <v>0</v>
      </c>
      <c r="W25" s="6">
        <f>IF((B25+L3)=2,L25,0)</f>
        <v>0</v>
      </c>
      <c r="X25" s="6">
        <f>IF((B25+M3)=2,M25,0)</f>
        <v>0</v>
      </c>
    </row>
    <row r="26" spans="2:24" ht="12.75">
      <c r="B26" s="1">
        <f>IF(Main!I11=Main!T10,IF(Main!I12=Main!X8,1,0),0)</f>
        <v>0</v>
      </c>
      <c r="C26" t="s">
        <v>25</v>
      </c>
      <c r="D26" t="s">
        <v>21</v>
      </c>
      <c r="E26" s="6">
        <v>0.002</v>
      </c>
      <c r="F26" s="6">
        <v>0.003</v>
      </c>
      <c r="G26" s="6">
        <v>0.0045</v>
      </c>
      <c r="H26" s="6">
        <v>0.005</v>
      </c>
      <c r="I26" s="6">
        <v>0.006</v>
      </c>
      <c r="J26" s="6">
        <v>0.0065</v>
      </c>
      <c r="K26" s="6">
        <v>0.007</v>
      </c>
      <c r="L26" s="6">
        <v>0.009</v>
      </c>
      <c r="M26" s="6">
        <v>0.012</v>
      </c>
      <c r="N26" s="6"/>
      <c r="P26" s="6">
        <f>IF((B26+E3)=2,E26,0)</f>
        <v>0</v>
      </c>
      <c r="Q26" s="6">
        <f>IF((B26+F3)=2,F26,0)</f>
        <v>0</v>
      </c>
      <c r="R26" s="6">
        <f>IF((B26+G3)=2,G26,0)</f>
        <v>0</v>
      </c>
      <c r="S26" s="6">
        <f>IF((B26+H3)=2,H26,0)</f>
        <v>0</v>
      </c>
      <c r="T26" s="6">
        <f>IF((B26+I3)=2,I26,0)</f>
        <v>0</v>
      </c>
      <c r="U26" s="6">
        <f>IF((B26+J3)=2,J26,0)</f>
        <v>0</v>
      </c>
      <c r="V26" s="6">
        <f>IF((B26+K3)=2,K26,0)</f>
        <v>0</v>
      </c>
      <c r="W26" s="6">
        <f>IF((B26+L3)=2,L26,0)</f>
        <v>0</v>
      </c>
      <c r="X26" s="6">
        <f>IF((B26+M3)=2,M26,0)</f>
        <v>0</v>
      </c>
    </row>
    <row r="28" spans="1:2" ht="12.75">
      <c r="A28" s="9"/>
      <c r="B28" s="1"/>
    </row>
    <row r="29" spans="23:24" ht="12.75">
      <c r="W29" t="s">
        <v>42</v>
      </c>
      <c r="X29" s="6">
        <f>SUM(P7:X26)</f>
        <v>0.01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H1">
      <selection activeCell="L7" sqref="L7"/>
    </sheetView>
  </sheetViews>
  <sheetFormatPr defaultColWidth="9.140625" defaultRowHeight="12.75"/>
  <cols>
    <col min="1" max="1" width="12.7109375" style="0" hidden="1" customWidth="1"/>
    <col min="2" max="2" width="8.140625" style="0" hidden="1" customWidth="1"/>
    <col min="3" max="3" width="11.8515625" style="0" hidden="1" customWidth="1"/>
    <col min="4" max="4" width="25.57421875" style="0" hidden="1" customWidth="1"/>
    <col min="5" max="5" width="0" style="0" hidden="1" customWidth="1"/>
    <col min="6" max="6" width="12.7109375" style="2" hidden="1" customWidth="1"/>
    <col min="7" max="7" width="0" style="1" hidden="1" customWidth="1"/>
    <col min="14" max="14" width="14.7109375" style="0" bestFit="1" customWidth="1"/>
  </cols>
  <sheetData>
    <row r="1" spans="4:14" s="2" customFormat="1" ht="12.75">
      <c r="D1" s="5" t="s">
        <v>2</v>
      </c>
      <c r="E1" s="2">
        <f aca="true" t="shared" si="0" ref="E1:M1">(E2)*25.4</f>
        <v>1.5875</v>
      </c>
      <c r="F1" s="2">
        <f t="shared" si="0"/>
        <v>3.175</v>
      </c>
      <c r="G1" s="2">
        <f t="shared" si="0"/>
        <v>4.762499999999999</v>
      </c>
      <c r="H1" s="2">
        <f t="shared" si="0"/>
        <v>6.35</v>
      </c>
      <c r="I1" s="2">
        <f t="shared" si="0"/>
        <v>9.524999999999999</v>
      </c>
      <c r="J1" s="2">
        <f t="shared" si="0"/>
        <v>12.7</v>
      </c>
      <c r="K1" s="2">
        <f t="shared" si="0"/>
        <v>15.875</v>
      </c>
      <c r="L1" s="2">
        <f t="shared" si="0"/>
        <v>19.049999999999997</v>
      </c>
      <c r="M1" s="2">
        <f t="shared" si="0"/>
        <v>25.4</v>
      </c>
      <c r="N1" s="5"/>
    </row>
    <row r="2" spans="4:24" s="1" customFormat="1" ht="12.75">
      <c r="D2" s="3" t="s">
        <v>3</v>
      </c>
      <c r="E2" s="1">
        <v>0.0625</v>
      </c>
      <c r="F2" s="1">
        <v>0.125</v>
      </c>
      <c r="G2" s="1">
        <v>0.1875</v>
      </c>
      <c r="H2" s="1">
        <v>0.25</v>
      </c>
      <c r="I2" s="1">
        <v>0.375</v>
      </c>
      <c r="J2" s="1">
        <v>0.5</v>
      </c>
      <c r="K2" s="1">
        <v>0.625</v>
      </c>
      <c r="L2" s="1">
        <v>0.75</v>
      </c>
      <c r="M2" s="1">
        <v>1</v>
      </c>
      <c r="P2" s="1">
        <v>1</v>
      </c>
      <c r="Q2" s="1">
        <v>2</v>
      </c>
      <c r="R2" s="1">
        <v>3</v>
      </c>
      <c r="S2" s="1">
        <v>4</v>
      </c>
      <c r="T2" s="1">
        <v>5</v>
      </c>
      <c r="U2" s="1">
        <v>6</v>
      </c>
      <c r="V2" s="1">
        <v>7</v>
      </c>
      <c r="W2" s="1">
        <v>8</v>
      </c>
      <c r="X2" s="1">
        <v>9</v>
      </c>
    </row>
    <row r="3" spans="4:13" s="1" customFormat="1" ht="12.75">
      <c r="D3" s="3" t="s">
        <v>46</v>
      </c>
      <c r="E3" s="1">
        <f>IF(Main!I9=Main!Q7,1,IF(Main!I9=Main!R7,1,0))</f>
        <v>0</v>
      </c>
      <c r="F3" s="1">
        <f>IF(Main!I9=Main!Q8,1,IF(Main!I9=Main!R8,1,0))</f>
        <v>0</v>
      </c>
      <c r="G3" s="1">
        <f>IF(Main!I9=Main!Q9,1,IF(Main!I9=Main!R9,1,0))</f>
        <v>0</v>
      </c>
      <c r="H3" s="1">
        <f>IF(Main!I9=Main!Q10,1,IF(Main!I9=Main!R10,1,0))</f>
        <v>0</v>
      </c>
      <c r="I3" s="1">
        <f>IF(Main!I9=Main!Q11,1,IF(Main!I9=Main!R11,1,0))</f>
        <v>0</v>
      </c>
      <c r="J3" s="1">
        <f>IF(Main!I9=Main!Q12,1,IF(Main!I9=Main!R12,1,0))</f>
        <v>1</v>
      </c>
      <c r="K3" s="1">
        <f>IF(Main!I9=Main!Q13,1,IF(Main!I9=Main!R13,1,0))</f>
        <v>0</v>
      </c>
      <c r="L3" s="1">
        <f>IF(Main!I9=Main!Q14,1,IF(Main!I9=Main!R14,1,0))</f>
        <v>0</v>
      </c>
      <c r="M3" s="1">
        <f>IF(Main!I9=Main!Q15,1,IF(Main!I9=Main!R15,1,0))</f>
        <v>0</v>
      </c>
    </row>
    <row r="4" s="1" customFormat="1" ht="12.75"/>
    <row r="5" spans="1:4" s="1" customFormat="1" ht="13.5" thickBot="1">
      <c r="A5" s="4" t="s">
        <v>43</v>
      </c>
      <c r="B5" s="4" t="s">
        <v>46</v>
      </c>
      <c r="C5" s="4" t="s">
        <v>19</v>
      </c>
      <c r="D5" s="4" t="s">
        <v>27</v>
      </c>
    </row>
    <row r="6" spans="5:14" s="1" customFormat="1" ht="13.5" thickTop="1">
      <c r="E6" s="6"/>
      <c r="F6" s="6"/>
      <c r="G6" s="6"/>
      <c r="H6" s="6"/>
      <c r="I6" s="6"/>
      <c r="J6" s="6"/>
      <c r="K6" s="6"/>
      <c r="L6" s="6"/>
      <c r="M6" s="6"/>
      <c r="N6" s="6"/>
    </row>
    <row r="7" spans="2:24" s="1" customFormat="1" ht="12.75">
      <c r="B7" s="1">
        <f>IF(Main!I11=Main!T7,IF(Main!I12=Main!U7,1,0),0)</f>
        <v>0</v>
      </c>
      <c r="C7" s="1" t="s">
        <v>16</v>
      </c>
      <c r="D7" t="s">
        <v>28</v>
      </c>
      <c r="E7" s="6">
        <v>0.002</v>
      </c>
      <c r="F7" s="6">
        <v>0.003</v>
      </c>
      <c r="G7" s="6">
        <v>0.004</v>
      </c>
      <c r="H7" s="6">
        <v>0.004</v>
      </c>
      <c r="I7" s="6">
        <v>0.005</v>
      </c>
      <c r="J7" s="6">
        <v>0.006</v>
      </c>
      <c r="K7" s="6">
        <v>0.008</v>
      </c>
      <c r="L7" s="6">
        <v>0.01</v>
      </c>
      <c r="M7" s="6">
        <v>0.012</v>
      </c>
      <c r="N7" s="6"/>
      <c r="P7" s="6">
        <f>IF((B7+E3)=2,E7,0)</f>
        <v>0</v>
      </c>
      <c r="Q7" s="6">
        <f>IF((B7+F3)=2,F7,0)</f>
        <v>0</v>
      </c>
      <c r="R7" s="6">
        <f>IF((B7+G3)=2,G7,0)</f>
        <v>0</v>
      </c>
      <c r="S7" s="6">
        <f>IF((B7+H3)=2,H7,0)</f>
        <v>0</v>
      </c>
      <c r="T7" s="6">
        <f>IF((B7+I3)=2,I7,0)</f>
        <v>0</v>
      </c>
      <c r="U7" s="6">
        <f>IF((B7+J3)=2,J7,0)</f>
        <v>0</v>
      </c>
      <c r="V7" s="6">
        <f>IF((B7+K3)=2,K7,0)</f>
        <v>0</v>
      </c>
      <c r="W7" s="6">
        <f>IF((B7+L3)=2,L7,0)</f>
        <v>0</v>
      </c>
      <c r="X7" s="6">
        <f>IF((B7+M3)=2,M7,0)</f>
        <v>0</v>
      </c>
    </row>
    <row r="8" spans="2:24" ht="12.75">
      <c r="B8" s="1">
        <f>IF(Main!I11=Main!T7,IF(Main!I12=Main!U8,1,0),0)</f>
        <v>0</v>
      </c>
      <c r="C8" s="1" t="s">
        <v>16</v>
      </c>
      <c r="D8" t="s">
        <v>20</v>
      </c>
      <c r="E8" s="6">
        <v>-1</v>
      </c>
      <c r="F8" s="6">
        <v>-1</v>
      </c>
      <c r="G8" s="6">
        <v>-1</v>
      </c>
      <c r="H8" s="6">
        <v>-1</v>
      </c>
      <c r="I8" s="6">
        <v>0.005</v>
      </c>
      <c r="J8" s="6">
        <v>0.006</v>
      </c>
      <c r="K8" s="6">
        <v>0.008</v>
      </c>
      <c r="L8" s="6">
        <v>0.01</v>
      </c>
      <c r="M8" s="6">
        <v>0.012</v>
      </c>
      <c r="N8" s="6"/>
      <c r="P8" s="6">
        <f>IF((B8+E3)=2,E8,0)</f>
        <v>0</v>
      </c>
      <c r="Q8" s="6">
        <f>IF((B8+F3)=2,F8,0)</f>
        <v>0</v>
      </c>
      <c r="R8" s="6">
        <f>IF((B8+G3)=2,G8,0)</f>
        <v>0</v>
      </c>
      <c r="S8" s="6">
        <f>IF((B8+H3)=2,H8,0)</f>
        <v>0</v>
      </c>
      <c r="T8" s="6">
        <f>IF((B8+I3)=2,I8,0)</f>
        <v>0</v>
      </c>
      <c r="U8" s="6">
        <f>IF((B8+J3)=2,J8,0)</f>
        <v>0</v>
      </c>
      <c r="V8" s="6">
        <f>IF((B8+K3)=2,K8,0)</f>
        <v>0</v>
      </c>
      <c r="W8" s="6">
        <f>IF((B8+L3)=2,L8,0)</f>
        <v>0</v>
      </c>
      <c r="X8" s="6">
        <f>IF((B8+M3)=2,M8,0)</f>
        <v>0</v>
      </c>
    </row>
    <row r="9" spans="2:24" ht="12.75">
      <c r="B9" s="1">
        <f>IF(Main!I11=Main!T7,IF(Main!I12=Main!U9,1,0),0)</f>
        <v>0</v>
      </c>
      <c r="C9" s="1" t="s">
        <v>16</v>
      </c>
      <c r="D9" t="s">
        <v>22</v>
      </c>
      <c r="E9" s="6">
        <v>-1</v>
      </c>
      <c r="F9" s="6">
        <v>-1</v>
      </c>
      <c r="G9" s="6">
        <v>-1</v>
      </c>
      <c r="H9" s="6">
        <v>0.004</v>
      </c>
      <c r="I9" s="6">
        <v>0.005</v>
      </c>
      <c r="J9" s="6">
        <v>0.006</v>
      </c>
      <c r="K9" s="6">
        <v>0.008</v>
      </c>
      <c r="L9" s="6">
        <v>0.01</v>
      </c>
      <c r="M9" s="6">
        <v>0.012</v>
      </c>
      <c r="N9" s="6"/>
      <c r="P9" s="6">
        <f>IF((B9+E3)=2,E9,0)</f>
        <v>0</v>
      </c>
      <c r="Q9" s="6">
        <f>IF((B9+F3)=2,F9,0)</f>
        <v>0</v>
      </c>
      <c r="R9" s="6">
        <f>IF((B9+G3)=2,G9,0)</f>
        <v>0</v>
      </c>
      <c r="S9" s="6">
        <f>IF((B9+H3)=2,H9,0)</f>
        <v>0</v>
      </c>
      <c r="T9" s="6">
        <f>IF((B9+I3)=2,I9,0)</f>
        <v>0</v>
      </c>
      <c r="U9" s="6">
        <f>IF((B9+J3)=2,J9,0)</f>
        <v>0</v>
      </c>
      <c r="V9" s="6">
        <f>IF((B9+K3)=2,K9,0)</f>
        <v>0</v>
      </c>
      <c r="W9" s="6">
        <f>IF((B9+L3)=2,L9,0)</f>
        <v>0</v>
      </c>
      <c r="X9" s="6">
        <f>IF((B9+M3)=2,M9,0)</f>
        <v>0</v>
      </c>
    </row>
    <row r="10" spans="2:24" ht="12.75">
      <c r="B10" s="1">
        <f>IF(Main!I11=Main!T7,IF(Main!I12=Main!U10,1,0),0)</f>
        <v>0</v>
      </c>
      <c r="C10" s="1" t="s">
        <v>16</v>
      </c>
      <c r="D10" t="s">
        <v>31</v>
      </c>
      <c r="E10" s="6">
        <v>-1</v>
      </c>
      <c r="F10" s="6">
        <v>-1</v>
      </c>
      <c r="G10" s="6">
        <v>-1</v>
      </c>
      <c r="H10" s="6">
        <v>-1</v>
      </c>
      <c r="I10" s="6">
        <v>0.005</v>
      </c>
      <c r="J10" s="6">
        <v>0.006</v>
      </c>
      <c r="K10" s="6">
        <v>0.008</v>
      </c>
      <c r="L10" s="6">
        <v>0.01</v>
      </c>
      <c r="M10" s="6">
        <v>0.012</v>
      </c>
      <c r="N10" s="6"/>
      <c r="P10" s="6">
        <f>IF((B10+E3)=2,E10,0)</f>
        <v>0</v>
      </c>
      <c r="Q10" s="6">
        <f>IF((B10+F3)=2,F10,0)</f>
        <v>0</v>
      </c>
      <c r="R10" s="6">
        <f>IF((B10+G3)=2,G10,0)</f>
        <v>0</v>
      </c>
      <c r="S10" s="6">
        <f>IF((B10+H3)=2,H10,0)</f>
        <v>0</v>
      </c>
      <c r="T10" s="6">
        <f>IF((B10+I3)=2,I10,0)</f>
        <v>0</v>
      </c>
      <c r="U10" s="6">
        <f>IF((B10+J3)=2,J10,0)</f>
        <v>0</v>
      </c>
      <c r="V10" s="6">
        <f>IF((B10+K3)=2,K10,0)</f>
        <v>0</v>
      </c>
      <c r="W10" s="6">
        <f>IF((B10+L3)=2,L10,0)</f>
        <v>0</v>
      </c>
      <c r="X10" s="6">
        <f>IF((B10+M3)=2,M10,0)</f>
        <v>0</v>
      </c>
    </row>
    <row r="11" spans="2:24" ht="12.75">
      <c r="B11" s="1">
        <f>IF(Main!I11=Main!T7,IF(Main!I12=Main!U11,1,0),0)</f>
        <v>0</v>
      </c>
      <c r="C11" s="1" t="s">
        <v>16</v>
      </c>
      <c r="D11" t="s">
        <v>32</v>
      </c>
      <c r="E11" s="6">
        <v>-1</v>
      </c>
      <c r="F11" s="6">
        <v>-1</v>
      </c>
      <c r="G11" s="6">
        <v>-1</v>
      </c>
      <c r="H11" s="6">
        <v>-1</v>
      </c>
      <c r="I11" s="6">
        <v>0.005</v>
      </c>
      <c r="J11" s="6">
        <v>0.006</v>
      </c>
      <c r="K11" s="6">
        <v>0.008</v>
      </c>
      <c r="L11" s="6">
        <v>0.01</v>
      </c>
      <c r="M11" s="6">
        <v>0.012</v>
      </c>
      <c r="N11" s="6"/>
      <c r="P11" s="6">
        <f>IF((B11+E3)=2,E11,0)</f>
        <v>0</v>
      </c>
      <c r="Q11" s="6">
        <f>IF((B11+F3)=2,F11,0)</f>
        <v>0</v>
      </c>
      <c r="R11" s="6">
        <f>IF((B11+G3)=2,G11,0)</f>
        <v>0</v>
      </c>
      <c r="S11" s="6">
        <f>IF((B11+H3)=2,H11,0)</f>
        <v>0</v>
      </c>
      <c r="T11" s="6">
        <f>IF((B11+I3)=2,I11,0)</f>
        <v>0</v>
      </c>
      <c r="U11" s="6">
        <f>IF((B11+J3)=2,J11,0)</f>
        <v>0</v>
      </c>
      <c r="V11" s="6">
        <f>IF((B11+K3)=2,K11,0)</f>
        <v>0</v>
      </c>
      <c r="W11" s="6">
        <f>IF((B11+L3)=2,L11,0)</f>
        <v>0</v>
      </c>
      <c r="X11" s="6">
        <f>IF((B11+M3)=2,M11,0)</f>
        <v>0</v>
      </c>
    </row>
    <row r="12" spans="2:24" ht="12.75">
      <c r="B12" s="1">
        <f>IF(Main!I11=Main!T7,IF(Main!I12=Main!U12,1,0),)</f>
        <v>0</v>
      </c>
      <c r="C12" s="1" t="s">
        <v>16</v>
      </c>
      <c r="D12" t="s">
        <v>24</v>
      </c>
      <c r="E12" s="6">
        <v>0.002</v>
      </c>
      <c r="F12" s="6">
        <v>0.003</v>
      </c>
      <c r="G12" s="6">
        <v>0.004</v>
      </c>
      <c r="H12" s="6">
        <v>0.004</v>
      </c>
      <c r="I12" s="6">
        <v>0.005</v>
      </c>
      <c r="J12" s="6">
        <v>0.006</v>
      </c>
      <c r="K12" s="6">
        <v>0.008</v>
      </c>
      <c r="L12" s="6">
        <v>0.01</v>
      </c>
      <c r="M12" s="6">
        <v>0.012</v>
      </c>
      <c r="N12" s="6"/>
      <c r="P12" s="6">
        <f>IF((B12+E3)=2,E12,0)</f>
        <v>0</v>
      </c>
      <c r="Q12" s="6">
        <f>IF((B12+F3)=2,F12,0)</f>
        <v>0</v>
      </c>
      <c r="R12" s="6">
        <f>IF((B12+G3)=2,G12,0)</f>
        <v>0</v>
      </c>
      <c r="S12" s="6">
        <f>IF((B12+H3)=2,H12,0)</f>
        <v>0</v>
      </c>
      <c r="T12" s="6">
        <f>IF((B12+I3)=2,I12,0)</f>
        <v>0</v>
      </c>
      <c r="U12" s="6">
        <f>IF((B12+J3)=2,J12,0)</f>
        <v>0</v>
      </c>
      <c r="V12" s="6">
        <f>IF((B12+K3)=2,K12,0)</f>
        <v>0</v>
      </c>
      <c r="W12" s="6">
        <f>IF((B12+L3)=2,L12,0)</f>
        <v>0</v>
      </c>
      <c r="X12" s="6">
        <f>IF((B12+M3)=2,M12,0)</f>
        <v>0</v>
      </c>
    </row>
    <row r="13" spans="2:24" ht="12.75">
      <c r="B13" s="1"/>
      <c r="E13" s="6"/>
      <c r="F13" s="6"/>
      <c r="G13" s="6"/>
      <c r="H13" s="6"/>
      <c r="I13" s="6"/>
      <c r="J13" s="6"/>
      <c r="K13" s="6"/>
      <c r="L13" s="6"/>
      <c r="M13" s="6"/>
      <c r="N13" s="6"/>
      <c r="P13" s="6"/>
      <c r="Q13" s="6"/>
      <c r="R13" s="6"/>
      <c r="S13" s="6"/>
      <c r="T13" s="6"/>
      <c r="U13" s="6"/>
      <c r="V13" s="6"/>
      <c r="W13" s="6"/>
      <c r="X13" s="6"/>
    </row>
    <row r="14" spans="2:24" ht="12.75">
      <c r="B14">
        <f>IF(Main!I11=Main!T8,IF(Main!I12=Main!V7,1,0),0)</f>
        <v>0</v>
      </c>
      <c r="C14" t="s">
        <v>17</v>
      </c>
      <c r="D14" t="s">
        <v>28</v>
      </c>
      <c r="E14" s="6">
        <v>0.002</v>
      </c>
      <c r="F14" s="6">
        <v>0.003</v>
      </c>
      <c r="G14" s="6">
        <v>0.004</v>
      </c>
      <c r="H14" s="6">
        <v>0.004</v>
      </c>
      <c r="I14" s="6">
        <v>0.005</v>
      </c>
      <c r="J14" s="6">
        <v>0.006</v>
      </c>
      <c r="K14" s="6">
        <v>0.008</v>
      </c>
      <c r="L14" s="6">
        <v>0.01</v>
      </c>
      <c r="M14" s="6">
        <v>0.012</v>
      </c>
      <c r="N14" s="6"/>
      <c r="P14" s="6">
        <f>IF((B14+E3)=2,E14,0)</f>
        <v>0</v>
      </c>
      <c r="Q14" s="6">
        <f>IF((B14+F3)=2,F14,0)</f>
        <v>0</v>
      </c>
      <c r="R14" s="6">
        <f>IF((B14+G3)=2,G14,0)</f>
        <v>0</v>
      </c>
      <c r="S14" s="6">
        <f>IF((B14+H3)=2,H14,0)</f>
        <v>0</v>
      </c>
      <c r="T14" s="6">
        <f>IF((B14+I3)=2,I14,0)</f>
        <v>0</v>
      </c>
      <c r="U14" s="6">
        <f>IF((B14+J3)=2,J14,0)</f>
        <v>0</v>
      </c>
      <c r="V14" s="6">
        <f>IF((B14+K3)=2,K14,0)</f>
        <v>0</v>
      </c>
      <c r="W14" s="6">
        <f>IF((B14+L3)=2,L14,0)</f>
        <v>0</v>
      </c>
      <c r="X14" s="6">
        <f>IF((B14+M3)=2,M14,0)</f>
        <v>0</v>
      </c>
    </row>
    <row r="15" spans="2:24" ht="12.75">
      <c r="B15">
        <f>IF(Main!I11=Main!T8,IF(Main!I12=Main!V8,1,0),0)</f>
        <v>0</v>
      </c>
      <c r="C15" t="s">
        <v>17</v>
      </c>
      <c r="D15" t="s">
        <v>20</v>
      </c>
      <c r="E15" s="6">
        <v>-1</v>
      </c>
      <c r="F15" s="6">
        <v>-1</v>
      </c>
      <c r="G15" s="6">
        <v>-1</v>
      </c>
      <c r="H15" s="6">
        <v>-1</v>
      </c>
      <c r="I15" s="6">
        <v>0.005</v>
      </c>
      <c r="J15" s="6">
        <v>0.006</v>
      </c>
      <c r="K15" s="6">
        <v>0.008</v>
      </c>
      <c r="L15" s="6">
        <v>0.01</v>
      </c>
      <c r="M15" s="6">
        <v>0.012</v>
      </c>
      <c r="N15" s="6"/>
      <c r="P15" s="6">
        <f>IF((B15+E3)=2,E15,0)</f>
        <v>0</v>
      </c>
      <c r="Q15" s="6">
        <f>IF((B15+F3)=2,F15,0)</f>
        <v>0</v>
      </c>
      <c r="R15" s="6">
        <f>IF((B15+G3)=2,G15,0)</f>
        <v>0</v>
      </c>
      <c r="S15" s="6">
        <f>IF((B15+H3)=2,H15,0)</f>
        <v>0</v>
      </c>
      <c r="T15" s="6">
        <f>IF((B15+I3)=2,I15,0)</f>
        <v>0</v>
      </c>
      <c r="U15" s="6">
        <f>IF((B15+J3)=2,J15,0)</f>
        <v>0</v>
      </c>
      <c r="V15" s="6">
        <f>IF((B15+K3)=2,K15,0)</f>
        <v>0</v>
      </c>
      <c r="W15" s="6">
        <f>IF((B15+L3)=2,L15,0)</f>
        <v>0</v>
      </c>
      <c r="X15" s="6">
        <f>IF((B15+M3)=2,M15,0)</f>
        <v>0</v>
      </c>
    </row>
    <row r="16" spans="2:24" ht="12.75">
      <c r="B16">
        <f>IF(Main!I11=Main!T8,IF(Main!I12=Main!V9,1,0),0)</f>
        <v>0</v>
      </c>
      <c r="C16" t="s">
        <v>17</v>
      </c>
      <c r="D16" t="s">
        <v>22</v>
      </c>
      <c r="E16" s="6">
        <v>-1</v>
      </c>
      <c r="F16" s="6">
        <v>-1</v>
      </c>
      <c r="G16" s="6">
        <v>-1</v>
      </c>
      <c r="H16" s="6">
        <v>0.004</v>
      </c>
      <c r="I16" s="6">
        <v>0.005</v>
      </c>
      <c r="J16" s="6">
        <v>0.006</v>
      </c>
      <c r="K16" s="6">
        <v>0.008</v>
      </c>
      <c r="L16" s="6">
        <v>0.01</v>
      </c>
      <c r="M16" s="6">
        <v>0.012</v>
      </c>
      <c r="N16" s="6"/>
      <c r="P16" s="6">
        <f>IF((B16+E3)=2,E16,0)</f>
        <v>0</v>
      </c>
      <c r="Q16" s="6">
        <f>IF((B16+F3)=2,F16,0)</f>
        <v>0</v>
      </c>
      <c r="R16" s="6">
        <f>IF((B16+G3)=2,G16,0)</f>
        <v>0</v>
      </c>
      <c r="S16" s="6">
        <f>IF((B16+H3)=2,H16,0)</f>
        <v>0</v>
      </c>
      <c r="T16" s="6">
        <f>IF((B16+I3)=2,I16,0)</f>
        <v>0</v>
      </c>
      <c r="U16" s="6">
        <f>IF((B16+J3)=2,J16,0)</f>
        <v>0</v>
      </c>
      <c r="V16" s="6">
        <f>IF((B16+K3)=2,K16,0)</f>
        <v>0</v>
      </c>
      <c r="W16" s="6">
        <f>IF((B16+L3)=2,L16,0)</f>
        <v>0</v>
      </c>
      <c r="X16" s="6">
        <f>IF((B16+M3)=2,M16,0)</f>
        <v>0</v>
      </c>
    </row>
    <row r="17" spans="2:24" ht="12.75">
      <c r="B17">
        <f>IF(Main!I11=Main!T8,IF(Main!I12=Main!V10,1,0),0)</f>
        <v>0</v>
      </c>
      <c r="C17" t="s">
        <v>17</v>
      </c>
      <c r="D17" t="s">
        <v>31</v>
      </c>
      <c r="E17" s="6">
        <v>-1</v>
      </c>
      <c r="F17" s="6">
        <v>-1</v>
      </c>
      <c r="G17" s="6">
        <v>-1</v>
      </c>
      <c r="H17" s="6">
        <v>-1</v>
      </c>
      <c r="I17" s="6">
        <v>0.005</v>
      </c>
      <c r="J17" s="6">
        <v>0.006</v>
      </c>
      <c r="K17" s="6">
        <v>0.008</v>
      </c>
      <c r="L17" s="6">
        <v>0.01</v>
      </c>
      <c r="M17" s="6">
        <v>0.012</v>
      </c>
      <c r="N17" s="6"/>
      <c r="P17" s="6">
        <f>IF((B17+E3)=2,E17,0)</f>
        <v>0</v>
      </c>
      <c r="Q17" s="6">
        <f>IF((B17+F3)=2,F17,0)</f>
        <v>0</v>
      </c>
      <c r="R17" s="6">
        <f>IF((B17+G3)=2,G17,0)</f>
        <v>0</v>
      </c>
      <c r="S17" s="6">
        <f>IF((B17+H3)=2,H17,0)</f>
        <v>0</v>
      </c>
      <c r="T17" s="6">
        <f>IF((B17+I3)=2,I17,0)</f>
        <v>0</v>
      </c>
      <c r="U17" s="6">
        <f>IF((B17+J3)=2,J17,0)</f>
        <v>0</v>
      </c>
      <c r="V17" s="6">
        <f>IF((B17+K3)=2,K17,0)</f>
        <v>0</v>
      </c>
      <c r="W17" s="6">
        <f>IF((B17+L3)=2,L17,0)</f>
        <v>0</v>
      </c>
      <c r="X17" s="6">
        <f>IF((B17+M3)=2,M17,0)</f>
        <v>0</v>
      </c>
    </row>
    <row r="18" spans="2:24" ht="12.75">
      <c r="B18">
        <f>IF(Main!I11=Main!T8,IF(Main!I12=Main!V11,1,0),0)</f>
        <v>0</v>
      </c>
      <c r="C18" t="s">
        <v>17</v>
      </c>
      <c r="D18" t="s">
        <v>32</v>
      </c>
      <c r="E18" s="6">
        <v>-1</v>
      </c>
      <c r="F18" s="6">
        <v>-1</v>
      </c>
      <c r="G18" s="6">
        <v>-1</v>
      </c>
      <c r="H18" s="6">
        <v>-1</v>
      </c>
      <c r="I18" s="6">
        <v>0.005</v>
      </c>
      <c r="J18" s="6">
        <v>0.006</v>
      </c>
      <c r="K18" s="6">
        <v>0.008</v>
      </c>
      <c r="L18" s="6">
        <v>0.01</v>
      </c>
      <c r="M18" s="6">
        <v>0.012</v>
      </c>
      <c r="N18" s="6"/>
      <c r="P18" s="6">
        <f>IF((B18+E3)=2,E18,0)</f>
        <v>0</v>
      </c>
      <c r="Q18" s="6">
        <f>IF((B18+F3)=2,F18,0)</f>
        <v>0</v>
      </c>
      <c r="R18" s="6">
        <f>IF((B18+G3)=2,G18,0)</f>
        <v>0</v>
      </c>
      <c r="S18" s="6">
        <f>IF((B18+H3)=2,H18,0)</f>
        <v>0</v>
      </c>
      <c r="T18" s="6">
        <f>IF((B18+I3)=2,I18,0)</f>
        <v>0</v>
      </c>
      <c r="U18" s="6">
        <f>IF((B18+J3)=2,J18,0)</f>
        <v>0</v>
      </c>
      <c r="V18" s="6">
        <f>IF((B18+K3)=2,K18,0)</f>
        <v>0</v>
      </c>
      <c r="W18" s="6">
        <f>IF((B18+L3)=2,L18,0)</f>
        <v>0</v>
      </c>
      <c r="X18" s="6">
        <f>IF((B18+M3)=2,M18,0)</f>
        <v>0</v>
      </c>
    </row>
    <row r="19" spans="2:24" ht="12.75">
      <c r="B19">
        <f>IF(Main!I11=Main!T8,IF(Main!I12=Main!V12,1,0),0)</f>
        <v>0</v>
      </c>
      <c r="C19" t="s">
        <v>17</v>
      </c>
      <c r="D19" t="s">
        <v>24</v>
      </c>
      <c r="E19" s="6">
        <v>0.002</v>
      </c>
      <c r="F19" s="6">
        <v>0.003</v>
      </c>
      <c r="G19" s="6">
        <v>0.004</v>
      </c>
      <c r="H19" s="6">
        <v>0.004</v>
      </c>
      <c r="I19" s="6">
        <v>0.005</v>
      </c>
      <c r="J19" s="6">
        <v>0.006</v>
      </c>
      <c r="K19" s="6">
        <v>0.008</v>
      </c>
      <c r="L19" s="6">
        <v>0.01</v>
      </c>
      <c r="M19" s="6">
        <v>0.012</v>
      </c>
      <c r="N19" s="6"/>
      <c r="P19" s="6">
        <f>IF((B19+E3)=2,E19,0)</f>
        <v>0</v>
      </c>
      <c r="Q19" s="6">
        <f>IF((B19+F3)=2,F19,0)</f>
        <v>0</v>
      </c>
      <c r="R19" s="6">
        <f>IF((B19+G3)=2,G19,0)</f>
        <v>0</v>
      </c>
      <c r="S19" s="6">
        <f>IF((B19+H3)=2,H19,0)</f>
        <v>0</v>
      </c>
      <c r="T19" s="6">
        <f>IF((B19+I3)=2,I19,0)</f>
        <v>0</v>
      </c>
      <c r="U19" s="6">
        <f>IF((B19+J3)=2,J19,0)</f>
        <v>0</v>
      </c>
      <c r="V19" s="6">
        <f>IF((B19+K3)=2,K19,0)</f>
        <v>0</v>
      </c>
      <c r="W19" s="6">
        <f>IF((B19+L3)=2,L19,0)</f>
        <v>0</v>
      </c>
      <c r="X19" s="6">
        <f>IF((B19+M3)=2,M19,0)</f>
        <v>0</v>
      </c>
    </row>
    <row r="20" spans="2:24" ht="12.75">
      <c r="B20" s="1"/>
      <c r="E20" s="6"/>
      <c r="F20" s="6"/>
      <c r="G20" s="6"/>
      <c r="H20" s="6"/>
      <c r="I20" s="6"/>
      <c r="J20" s="6"/>
      <c r="K20" s="6"/>
      <c r="L20" s="6"/>
      <c r="M20" s="6"/>
      <c r="N20" s="6"/>
      <c r="P20" s="6"/>
      <c r="Q20" s="6"/>
      <c r="R20" s="6"/>
      <c r="S20" s="6"/>
      <c r="T20" s="6"/>
      <c r="U20" s="6"/>
      <c r="V20" s="6"/>
      <c r="W20" s="6"/>
      <c r="X20" s="6"/>
    </row>
    <row r="21" spans="2:24" ht="12.75">
      <c r="B21" s="1">
        <f>IF(Main!I11=Main!T9,IF(Main!I12=Main!W7,1,0),0)</f>
        <v>1</v>
      </c>
      <c r="C21" t="s">
        <v>18</v>
      </c>
      <c r="D21" t="s">
        <v>21</v>
      </c>
      <c r="E21" s="6">
        <v>-1</v>
      </c>
      <c r="F21" s="6">
        <v>-1</v>
      </c>
      <c r="G21" s="6">
        <v>-1</v>
      </c>
      <c r="H21" s="6">
        <v>0.004</v>
      </c>
      <c r="I21" s="6">
        <v>0.005</v>
      </c>
      <c r="J21" s="6">
        <v>0.006</v>
      </c>
      <c r="K21" s="6">
        <v>0.008</v>
      </c>
      <c r="L21" s="6">
        <v>0.01</v>
      </c>
      <c r="M21" s="6">
        <v>0.012</v>
      </c>
      <c r="N21" s="6"/>
      <c r="P21" s="6">
        <f>IF((B21+E3)=2,E21,0)</f>
        <v>0</v>
      </c>
      <c r="Q21" s="6">
        <f>IF((B21+F3)=2,F21,0)</f>
        <v>0</v>
      </c>
      <c r="R21" s="6">
        <f>IF((B21+G3)=2,G21,0)</f>
        <v>0</v>
      </c>
      <c r="S21" s="6">
        <f>IF((B21+H3)=2,H21,0)</f>
        <v>0</v>
      </c>
      <c r="T21" s="6">
        <f>IF((B21+I3)=2,I21,0)</f>
        <v>0</v>
      </c>
      <c r="U21" s="6">
        <f>IF((B21+J3)=2,J21,0)</f>
        <v>0.006</v>
      </c>
      <c r="V21" s="6">
        <f>IF((B21+K3)=2,K21,0)</f>
        <v>0</v>
      </c>
      <c r="W21" s="6">
        <f>IF((B21+L3)=2,L21,0)</f>
        <v>0</v>
      </c>
      <c r="X21" s="6">
        <f>IF((B21+M3)=2,M21,0)</f>
        <v>0</v>
      </c>
    </row>
    <row r="22" spans="2:24" ht="12.75">
      <c r="B22" s="1">
        <f>IF(Main!I11=Main!T9,IF(Main!I12=Main!W8,1,0),0)</f>
        <v>0</v>
      </c>
      <c r="C22" t="s">
        <v>18</v>
      </c>
      <c r="D22" t="s">
        <v>20</v>
      </c>
      <c r="E22" s="6">
        <v>-1</v>
      </c>
      <c r="F22" s="6">
        <v>-1</v>
      </c>
      <c r="G22" s="6">
        <v>-1</v>
      </c>
      <c r="H22" s="6">
        <v>-1</v>
      </c>
      <c r="I22" s="6">
        <v>0.005</v>
      </c>
      <c r="J22" s="6">
        <v>0.006</v>
      </c>
      <c r="K22" s="6">
        <v>0.008</v>
      </c>
      <c r="L22" s="6">
        <v>0.01</v>
      </c>
      <c r="M22" s="6">
        <v>0.012</v>
      </c>
      <c r="N22" s="6"/>
      <c r="P22" s="6">
        <f>IF((B22+E3)=2,E22,0)</f>
        <v>0</v>
      </c>
      <c r="Q22" s="6">
        <f>IF((B22+F3)=2,F22,0)</f>
        <v>0</v>
      </c>
      <c r="R22" s="6">
        <f>IF((B22+G3)=2,G22,0)</f>
        <v>0</v>
      </c>
      <c r="S22" s="6">
        <f>IF((B22+H3)=2,H22,0)</f>
        <v>0</v>
      </c>
      <c r="T22" s="6">
        <f>IF((B22+I3)=2,I22,0)</f>
        <v>0</v>
      </c>
      <c r="U22" s="6">
        <f>IF((B22+J3)=2,J22,0)</f>
        <v>0</v>
      </c>
      <c r="V22" s="6">
        <f>IF((B22+K3)=2,K22,0)</f>
        <v>0</v>
      </c>
      <c r="W22" s="6">
        <f>IF((B22+L3)=2,L22,0)</f>
        <v>0</v>
      </c>
      <c r="X22" s="6">
        <f>IF((B22+M3)=2,M22,0)</f>
        <v>0</v>
      </c>
    </row>
    <row r="23" spans="2:24" ht="12.75">
      <c r="B23" s="1">
        <f>IF(Main!I11=Main!T9,IF(Main!I12=Main!W9,1,0),0)</f>
        <v>0</v>
      </c>
      <c r="C23" t="s">
        <v>18</v>
      </c>
      <c r="D23" t="s">
        <v>23</v>
      </c>
      <c r="E23" s="6">
        <v>-1</v>
      </c>
      <c r="F23" s="6">
        <v>-1</v>
      </c>
      <c r="G23" s="6">
        <v>-1</v>
      </c>
      <c r="H23" s="6">
        <v>-1</v>
      </c>
      <c r="I23" s="6">
        <v>0.005</v>
      </c>
      <c r="J23" s="6">
        <v>0.006</v>
      </c>
      <c r="K23" s="6">
        <v>0.008</v>
      </c>
      <c r="L23" s="6">
        <v>0.01</v>
      </c>
      <c r="M23" s="6">
        <v>0.012</v>
      </c>
      <c r="N23" s="6"/>
      <c r="P23" s="6">
        <f>IF((B23+E3)=2,E23,0)</f>
        <v>0</v>
      </c>
      <c r="Q23" s="6">
        <f>IF((B23+F3)=2,F23,0)</f>
        <v>0</v>
      </c>
      <c r="R23" s="6">
        <f>IF((B23+G3)=2,G23,0)</f>
        <v>0</v>
      </c>
      <c r="S23" s="6">
        <f>IF((B23+H3)=2,H23,0)</f>
        <v>0</v>
      </c>
      <c r="T23" s="6">
        <f>IF((B23+I3)=2,I23,0)</f>
        <v>0</v>
      </c>
      <c r="U23" s="6">
        <f>IF((B23+J3)=2,J23,0)</f>
        <v>0</v>
      </c>
      <c r="V23" s="6">
        <f>IF((B23+K3)=2,K23,0)</f>
        <v>0</v>
      </c>
      <c r="W23" s="6">
        <f>IF((B23+L3)=2,L23,0)</f>
        <v>0</v>
      </c>
      <c r="X23" s="6">
        <f>IF((B23+M3)=2,M23,0)</f>
        <v>0</v>
      </c>
    </row>
    <row r="24" spans="2:24" ht="12.75">
      <c r="B24" s="1"/>
      <c r="E24" s="6"/>
      <c r="F24" s="6"/>
      <c r="G24" s="6"/>
      <c r="H24" s="6"/>
      <c r="I24" s="6"/>
      <c r="J24" s="6"/>
      <c r="K24" s="6"/>
      <c r="L24" s="6"/>
      <c r="M24" s="6"/>
      <c r="N24" s="6"/>
      <c r="P24" s="6"/>
      <c r="Q24" s="6"/>
      <c r="R24" s="6"/>
      <c r="S24" s="6"/>
      <c r="T24" s="6"/>
      <c r="U24" s="6"/>
      <c r="V24" s="6"/>
      <c r="W24" s="6"/>
      <c r="X24" s="6"/>
    </row>
    <row r="25" spans="2:24" ht="12.75">
      <c r="B25" s="1">
        <f>IF(Main!I11=Main!T10,IF(Main!I12=Main!X7,1,0),0)</f>
        <v>0</v>
      </c>
      <c r="C25" t="s">
        <v>25</v>
      </c>
      <c r="D25" t="s">
        <v>24</v>
      </c>
      <c r="E25" s="6">
        <v>0.002</v>
      </c>
      <c r="F25" s="6">
        <v>0.003</v>
      </c>
      <c r="G25" s="6">
        <v>0.004</v>
      </c>
      <c r="H25" s="6">
        <v>0.004</v>
      </c>
      <c r="I25" s="6">
        <v>0.005</v>
      </c>
      <c r="J25" s="6">
        <v>0.005</v>
      </c>
      <c r="K25" s="6">
        <v>0.008</v>
      </c>
      <c r="L25" s="6">
        <v>0.01</v>
      </c>
      <c r="M25" s="6">
        <v>0.01</v>
      </c>
      <c r="N25" s="6"/>
      <c r="P25" s="6">
        <f>IF((B25+E3)=2,E25,0)</f>
        <v>0</v>
      </c>
      <c r="Q25" s="6">
        <f>IF((B25+F3)=2,F25,0)</f>
        <v>0</v>
      </c>
      <c r="R25" s="6">
        <f>IF((B25+G3)=2,G25,0)</f>
        <v>0</v>
      </c>
      <c r="S25" s="6">
        <f>IF((B25+H3)=2,H25,0)</f>
        <v>0</v>
      </c>
      <c r="T25" s="6">
        <f>IF((B25+I3)=2,I25,0)</f>
        <v>0</v>
      </c>
      <c r="U25" s="6">
        <f>IF((B25+J3)=2,J25,0)</f>
        <v>0</v>
      </c>
      <c r="V25" s="6">
        <f>IF((B25+K3)=2,K25,0)</f>
        <v>0</v>
      </c>
      <c r="W25" s="6">
        <f>IF((B25+L3)=2,L25,0)</f>
        <v>0</v>
      </c>
      <c r="X25" s="6">
        <f>IF((B25+M3)=2,M25,0)</f>
        <v>0</v>
      </c>
    </row>
    <row r="26" spans="2:24" ht="12.75">
      <c r="B26" s="1">
        <f>IF(Main!I11=Main!T10,IF(Main!I12=Main!X8,1,0),0)</f>
        <v>0</v>
      </c>
      <c r="C26" t="s">
        <v>25</v>
      </c>
      <c r="D26" t="s">
        <v>21</v>
      </c>
      <c r="E26" s="6">
        <v>0.002</v>
      </c>
      <c r="F26" s="6">
        <v>0.003</v>
      </c>
      <c r="G26" s="6">
        <v>0.0045</v>
      </c>
      <c r="H26" s="6">
        <v>0.005</v>
      </c>
      <c r="I26" s="6">
        <v>0.006</v>
      </c>
      <c r="J26" s="6">
        <v>0.0065</v>
      </c>
      <c r="K26" s="6">
        <v>0.007</v>
      </c>
      <c r="L26" s="6">
        <v>0.009</v>
      </c>
      <c r="M26" s="6">
        <v>0.012</v>
      </c>
      <c r="N26" s="6"/>
      <c r="P26" s="6">
        <f>IF((B26+E3)=2,E26,0)</f>
        <v>0</v>
      </c>
      <c r="Q26" s="6">
        <f>IF((B26+F3)=2,F26,0)</f>
        <v>0</v>
      </c>
      <c r="R26" s="6">
        <f>IF((B26+G3)=2,G26,0)</f>
        <v>0</v>
      </c>
      <c r="S26" s="6">
        <f>IF((B26+H3)=2,H26,0)</f>
        <v>0</v>
      </c>
      <c r="T26" s="6">
        <f>IF((B26+I3)=2,I26,0)</f>
        <v>0</v>
      </c>
      <c r="U26" s="6">
        <f>IF((B26+J3)=2,J26,0)</f>
        <v>0</v>
      </c>
      <c r="V26" s="6">
        <f>IF((B26+K3)=2,K26,0)</f>
        <v>0</v>
      </c>
      <c r="W26" s="6">
        <f>IF((B26+L3)=2,L26,0)</f>
        <v>0</v>
      </c>
      <c r="X26" s="6">
        <f>IF((B26+M3)=2,M26,0)</f>
        <v>0</v>
      </c>
    </row>
    <row r="28" spans="1:2" ht="12.75">
      <c r="A28" s="9"/>
      <c r="B28" s="1"/>
    </row>
    <row r="29" spans="23:24" ht="12.75">
      <c r="W29" t="s">
        <v>42</v>
      </c>
      <c r="X29" s="6">
        <f>SUM(P7:X26)</f>
        <v>0.006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F1">
      <selection activeCell="A1" sqref="A1:E16384"/>
    </sheetView>
  </sheetViews>
  <sheetFormatPr defaultColWidth="9.140625" defaultRowHeight="12.75"/>
  <cols>
    <col min="1" max="1" width="22.28125" style="60" hidden="1" customWidth="1"/>
    <col min="2" max="2" width="11.57421875" style="60" hidden="1" customWidth="1"/>
    <col min="3" max="3" width="9.140625" style="60" hidden="1" customWidth="1"/>
    <col min="4" max="4" width="31.8515625" style="60" hidden="1" customWidth="1"/>
    <col min="5" max="5" width="9.140625" style="60" hidden="1" customWidth="1"/>
    <col min="6" max="7" width="9.140625" style="60" customWidth="1"/>
    <col min="8" max="16384" width="9.140625" style="60" customWidth="1"/>
  </cols>
  <sheetData>
    <row r="1" spans="1:4" ht="12.75">
      <c r="A1" s="61"/>
      <c r="B1" s="61"/>
      <c r="C1" s="61"/>
      <c r="D1" s="61"/>
    </row>
    <row r="2" spans="1:4" ht="12.75">
      <c r="A2" s="61"/>
      <c r="B2" s="61"/>
      <c r="C2" s="61"/>
      <c r="D2" s="61"/>
    </row>
    <row r="3" spans="1:4" ht="12.75">
      <c r="A3" s="61" t="s">
        <v>47</v>
      </c>
      <c r="B3" s="61">
        <f>IF(Main!I8=Main!P7,SoftWood!X29,0)</f>
        <v>0</v>
      </c>
      <c r="C3" s="61"/>
      <c r="D3" s="61"/>
    </row>
    <row r="4" spans="1:4" ht="12.75">
      <c r="A4" s="61" t="s">
        <v>48</v>
      </c>
      <c r="B4" s="61">
        <f>IF(Main!I8=Main!P8,HardWood!X29,0)</f>
        <v>0</v>
      </c>
      <c r="C4" s="61"/>
      <c r="D4" s="61"/>
    </row>
    <row r="5" spans="1:4" ht="12.75">
      <c r="A5" s="61" t="s">
        <v>49</v>
      </c>
      <c r="B5" s="61">
        <f>IF(Main!I8=Main!P9,'MDF, LDF, HDF'!X29,0)</f>
        <v>0</v>
      </c>
      <c r="C5" s="61"/>
      <c r="D5" s="61"/>
    </row>
    <row r="6" spans="1:4" ht="12.75">
      <c r="A6" s="61" t="s">
        <v>9</v>
      </c>
      <c r="B6" s="61">
        <f>IF(Main!I8=Main!P10,Plywood!X29,0)</f>
        <v>0</v>
      </c>
      <c r="C6" s="61"/>
      <c r="D6" s="61"/>
    </row>
    <row r="7" spans="1:4" ht="12.75">
      <c r="A7" s="61" t="s">
        <v>50</v>
      </c>
      <c r="B7" s="61">
        <f>IF(Main!I8=Main!P11,'Melamine Coated PB'!X29,0)</f>
        <v>0</v>
      </c>
      <c r="C7" s="61"/>
      <c r="D7" s="61"/>
    </row>
    <row r="8" spans="1:4" ht="12.75">
      <c r="A8" s="61" t="s">
        <v>51</v>
      </c>
      <c r="B8" s="61">
        <f>IF(Main!I8=Main!P12,SoftPlastic!X29,0)</f>
        <v>0</v>
      </c>
      <c r="C8" s="61"/>
      <c r="D8" s="61"/>
    </row>
    <row r="9" spans="1:4" ht="12.75">
      <c r="A9" s="61" t="s">
        <v>52</v>
      </c>
      <c r="B9" s="61">
        <f>IF(Main!I8=Main!P13,HardPlastic!X29,0)</f>
        <v>0</v>
      </c>
      <c r="C9" s="61"/>
      <c r="D9" s="61"/>
    </row>
    <row r="10" spans="1:4" ht="12.75">
      <c r="A10" s="61" t="s">
        <v>53</v>
      </c>
      <c r="B10" s="61">
        <f>IF(Main!I8=Main!P14,'Re-enforced Resin (CFRP)'!X29,0)</f>
        <v>0.01</v>
      </c>
      <c r="C10" s="61"/>
      <c r="D10" s="61"/>
    </row>
    <row r="11" spans="1:4" ht="12.75">
      <c r="A11" s="61" t="s">
        <v>33</v>
      </c>
      <c r="B11" s="61">
        <f>IF(Main!I8=Main!P15,Aluminium!X29,0)</f>
        <v>0</v>
      </c>
      <c r="C11" s="61"/>
      <c r="D11" s="61"/>
    </row>
    <row r="12" spans="1:4" ht="12.75">
      <c r="A12" s="61"/>
      <c r="B12" s="61"/>
      <c r="C12" s="61"/>
      <c r="D12" s="61"/>
    </row>
    <row r="13" spans="1:4" ht="12.75">
      <c r="A13" s="61" t="s">
        <v>54</v>
      </c>
      <c r="B13" s="61">
        <f>SUM(B3:B11)</f>
        <v>0.01</v>
      </c>
      <c r="C13" s="61"/>
      <c r="D13" s="61"/>
    </row>
    <row r="14" spans="1:4" ht="12.75">
      <c r="A14" s="61" t="s">
        <v>59</v>
      </c>
      <c r="B14" s="61">
        <f>IF(Main!I13=Main!Y7,Values!B13,0)</f>
        <v>0.01</v>
      </c>
      <c r="C14" s="61"/>
      <c r="D14" s="61"/>
    </row>
    <row r="15" spans="1:4" ht="12.75">
      <c r="A15" s="61" t="s">
        <v>60</v>
      </c>
      <c r="B15" s="61">
        <f>IF(Main!I13=Main!Y8,((Values!B13)*0.75),0)</f>
        <v>0</v>
      </c>
      <c r="C15" s="61"/>
      <c r="D15" s="61"/>
    </row>
    <row r="16" spans="1:4" ht="12.75">
      <c r="A16" s="61" t="s">
        <v>61</v>
      </c>
      <c r="B16" s="61">
        <f>IF(Main!I13=Main!Y9,((Values!B13)*0.5),0)</f>
        <v>0</v>
      </c>
      <c r="C16" s="61"/>
      <c r="D16" s="61"/>
    </row>
    <row r="17" spans="1:4" ht="12.75">
      <c r="A17" s="61" t="s">
        <v>26</v>
      </c>
      <c r="B17" s="61">
        <f>IF(Main!I13=Main!Y10,((Values!B13)*1.1),0)</f>
        <v>0</v>
      </c>
      <c r="C17" s="61" t="s">
        <v>64</v>
      </c>
      <c r="D17" s="61">
        <f>IF(B13=-1,1,IF(B13=0,1,0))</f>
        <v>0</v>
      </c>
    </row>
    <row r="18" spans="1:4" ht="12.75">
      <c r="A18" s="61"/>
      <c r="B18" s="61"/>
      <c r="C18" s="61"/>
      <c r="D18" s="61"/>
    </row>
    <row r="19" spans="1:4" ht="12.75">
      <c r="A19" s="61" t="s">
        <v>58</v>
      </c>
      <c r="B19" s="61">
        <f>SUM(B14:B17)</f>
        <v>0.01</v>
      </c>
      <c r="C19" s="61"/>
      <c r="D19" s="61"/>
    </row>
    <row r="20" spans="1:4" ht="12.75">
      <c r="A20" s="61" t="s">
        <v>56</v>
      </c>
      <c r="B20" s="62">
        <f>IF(Main!I7=Main!O7,(((Main!I6*Main!I10*Values!B19)*25.4)/1000),0)</f>
        <v>0</v>
      </c>
      <c r="C20" s="61"/>
      <c r="D20" s="61"/>
    </row>
    <row r="21" spans="1:4" ht="12.75">
      <c r="A21" s="61" t="s">
        <v>57</v>
      </c>
      <c r="B21" s="61">
        <f>IF(Main!I7=Main!O8,(Main!I6*Main!I10*Values!B19),0)</f>
        <v>540</v>
      </c>
      <c r="C21" s="61"/>
      <c r="D21" s="61"/>
    </row>
    <row r="22" spans="1:4" ht="12.75">
      <c r="A22" s="61"/>
      <c r="B22" s="61"/>
      <c r="C22" s="61"/>
      <c r="D22" s="61"/>
    </row>
    <row r="23" spans="1:4" ht="12.75">
      <c r="A23" s="61" t="s">
        <v>81</v>
      </c>
      <c r="B23" s="61">
        <v>0.9</v>
      </c>
      <c r="C23" s="61"/>
      <c r="D23" s="61"/>
    </row>
    <row r="24" spans="1:4" ht="12.75">
      <c r="A24" s="61"/>
      <c r="B24" s="61"/>
      <c r="C24" s="61"/>
      <c r="D24" s="61"/>
    </row>
    <row r="25" spans="1:4" ht="12.75">
      <c r="A25" s="61"/>
      <c r="B25" s="61"/>
      <c r="C25" s="61"/>
      <c r="D25" s="63" t="s">
        <v>78</v>
      </c>
    </row>
    <row r="26" spans="1:4" ht="12.75">
      <c r="A26" s="61" t="s">
        <v>63</v>
      </c>
      <c r="B26" s="61">
        <f>IF(D17=1,D25,((B20+B21)*(B23)))</f>
        <v>486</v>
      </c>
      <c r="C26" s="61"/>
      <c r="D26" s="6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H1">
      <selection activeCell="J34" sqref="J34"/>
    </sheetView>
  </sheetViews>
  <sheetFormatPr defaultColWidth="9.140625" defaultRowHeight="12.75"/>
  <cols>
    <col min="1" max="1" width="12.7109375" style="0" hidden="1" customWidth="1"/>
    <col min="2" max="2" width="8.140625" style="0" hidden="1" customWidth="1"/>
    <col min="3" max="3" width="11.8515625" style="0" hidden="1" customWidth="1"/>
    <col min="4" max="4" width="25.57421875" style="0" hidden="1" customWidth="1"/>
    <col min="5" max="5" width="0" style="0" hidden="1" customWidth="1"/>
    <col min="6" max="6" width="12.7109375" style="2" hidden="1" customWidth="1"/>
    <col min="7" max="7" width="0" style="1" hidden="1" customWidth="1"/>
    <col min="14" max="14" width="14.7109375" style="0" bestFit="1" customWidth="1"/>
  </cols>
  <sheetData>
    <row r="1" spans="4:14" s="2" customFormat="1" ht="12.75">
      <c r="D1" s="5" t="s">
        <v>2</v>
      </c>
      <c r="E1" s="2">
        <f>(E2)*25.4</f>
        <v>1.5875</v>
      </c>
      <c r="F1" s="2">
        <f aca="true" t="shared" si="0" ref="F1:M1">(F2)*25.4</f>
        <v>3.175</v>
      </c>
      <c r="G1" s="2">
        <f t="shared" si="0"/>
        <v>4.762499999999999</v>
      </c>
      <c r="H1" s="2">
        <f t="shared" si="0"/>
        <v>6.35</v>
      </c>
      <c r="I1" s="2">
        <f t="shared" si="0"/>
        <v>9.524999999999999</v>
      </c>
      <c r="J1" s="2">
        <f t="shared" si="0"/>
        <v>12.7</v>
      </c>
      <c r="K1" s="2">
        <f t="shared" si="0"/>
        <v>15.875</v>
      </c>
      <c r="L1" s="2">
        <f t="shared" si="0"/>
        <v>19.049999999999997</v>
      </c>
      <c r="M1" s="2">
        <f t="shared" si="0"/>
        <v>25.4</v>
      </c>
      <c r="N1" s="5"/>
    </row>
    <row r="2" spans="4:24" s="1" customFormat="1" ht="12.75">
      <c r="D2" s="3" t="s">
        <v>3</v>
      </c>
      <c r="E2" s="1">
        <v>0.0625</v>
      </c>
      <c r="F2" s="1">
        <v>0.125</v>
      </c>
      <c r="G2" s="1">
        <v>0.1875</v>
      </c>
      <c r="H2" s="1">
        <v>0.25</v>
      </c>
      <c r="I2" s="1">
        <v>0.375</v>
      </c>
      <c r="J2" s="1">
        <v>0.5</v>
      </c>
      <c r="K2" s="1">
        <v>0.625</v>
      </c>
      <c r="L2" s="1">
        <v>0.75</v>
      </c>
      <c r="M2" s="1">
        <v>1</v>
      </c>
      <c r="P2" s="1">
        <v>1</v>
      </c>
      <c r="Q2" s="1">
        <v>2</v>
      </c>
      <c r="R2" s="1">
        <v>3</v>
      </c>
      <c r="S2" s="1">
        <v>4</v>
      </c>
      <c r="T2" s="1">
        <v>5</v>
      </c>
      <c r="U2" s="1">
        <v>6</v>
      </c>
      <c r="V2" s="1">
        <v>7</v>
      </c>
      <c r="W2" s="1">
        <v>8</v>
      </c>
      <c r="X2" s="1">
        <v>9</v>
      </c>
    </row>
    <row r="3" spans="4:13" s="1" customFormat="1" ht="12.75">
      <c r="D3" s="3" t="s">
        <v>46</v>
      </c>
      <c r="E3" s="1">
        <f>IF(Main!I9=Main!Q7,1,IF(Main!I9=Main!R7,1,0))</f>
        <v>0</v>
      </c>
      <c r="F3" s="1">
        <f>IF(Main!I9=Main!Q8,1,IF(Main!I9=Main!R8,1,0))</f>
        <v>0</v>
      </c>
      <c r="G3" s="1">
        <f>IF(Main!I9=Main!Q9,1,IF(Main!I9=Main!R9,1,0))</f>
        <v>0</v>
      </c>
      <c r="H3" s="1">
        <f>IF(Main!I9=Main!Q10,1,IF(Main!I9=Main!R10,1,0))</f>
        <v>0</v>
      </c>
      <c r="I3" s="1">
        <f>IF(Main!I9=Main!Q11,1,IF(Main!I9=Main!R11,1,0))</f>
        <v>0</v>
      </c>
      <c r="J3" s="1">
        <f>IF(Main!I9=Main!Q12,1,IF(Main!I9=Main!R12,1,0))</f>
        <v>1</v>
      </c>
      <c r="K3" s="1">
        <f>IF(Main!I9=Main!Q13,1,IF(Main!I9=Main!R13,1,0))</f>
        <v>0</v>
      </c>
      <c r="L3" s="1">
        <f>IF(Main!I9=Main!Q14,1,IF(Main!I9=Main!R14,1,0))</f>
        <v>0</v>
      </c>
      <c r="M3" s="1">
        <f>IF(Main!I9=Main!Q15,1,IF(Main!I9=Main!R15,1,0))</f>
        <v>0</v>
      </c>
    </row>
    <row r="4" s="1" customFormat="1" ht="12.75"/>
    <row r="5" spans="1:4" s="1" customFormat="1" ht="13.5" thickBot="1">
      <c r="A5" s="4" t="s">
        <v>43</v>
      </c>
      <c r="B5" s="4" t="s">
        <v>46</v>
      </c>
      <c r="C5" s="4" t="s">
        <v>19</v>
      </c>
      <c r="D5" s="4" t="s">
        <v>27</v>
      </c>
    </row>
    <row r="6" spans="5:14" s="1" customFormat="1" ht="13.5" thickTop="1">
      <c r="E6" s="6"/>
      <c r="F6" s="6"/>
      <c r="G6" s="6"/>
      <c r="H6" s="6"/>
      <c r="I6" s="6"/>
      <c r="J6" s="6"/>
      <c r="K6" s="6"/>
      <c r="L6" s="6"/>
      <c r="M6" s="6"/>
      <c r="N6" s="6"/>
    </row>
    <row r="7" spans="2:24" s="1" customFormat="1" ht="12.75">
      <c r="B7" s="1">
        <f>IF(Main!I11=Main!T7,IF(Main!I12=Main!U7,1,0),0)</f>
        <v>0</v>
      </c>
      <c r="C7" s="1" t="s">
        <v>16</v>
      </c>
      <c r="D7" t="s">
        <v>28</v>
      </c>
      <c r="E7" s="6">
        <v>0.002</v>
      </c>
      <c r="F7" s="6">
        <v>0.004</v>
      </c>
      <c r="G7" s="6">
        <v>0.006</v>
      </c>
      <c r="H7" s="6">
        <v>0.008</v>
      </c>
      <c r="I7" s="6">
        <v>0.009</v>
      </c>
      <c r="J7" s="6">
        <v>0.01</v>
      </c>
      <c r="K7" s="6">
        <v>0.011</v>
      </c>
      <c r="L7" s="6">
        <v>0.012</v>
      </c>
      <c r="M7" s="6">
        <v>0.014</v>
      </c>
      <c r="N7" s="6"/>
      <c r="P7" s="6">
        <f>IF((B7+E3)=2,E7,0)</f>
        <v>0</v>
      </c>
      <c r="Q7" s="6">
        <f>IF((B7+F3)=2,F7,0)</f>
        <v>0</v>
      </c>
      <c r="R7" s="6">
        <f>IF((B7+G3)=2,G7,0)</f>
        <v>0</v>
      </c>
      <c r="S7" s="6">
        <f>IF((B7+H3)=2,H7,0)</f>
        <v>0</v>
      </c>
      <c r="T7" s="6">
        <f>IF((B7+I3)=2,I7,0)</f>
        <v>0</v>
      </c>
      <c r="U7" s="6">
        <f>IF((B7+J3)=2,J7,0)</f>
        <v>0</v>
      </c>
      <c r="V7" s="6">
        <f>IF((B7+K3)=2,K7,0)</f>
        <v>0</v>
      </c>
      <c r="W7" s="6">
        <f>IF((B7+L3)=2,L7,0)</f>
        <v>0</v>
      </c>
      <c r="X7" s="6">
        <f>IF((B7+M3)=2,M7,0)</f>
        <v>0</v>
      </c>
    </row>
    <row r="8" spans="2:24" ht="12.75">
      <c r="B8" s="1">
        <f>IF(Main!I11=Main!T7,IF(Main!I12=Main!U8,1,0),0)</f>
        <v>0</v>
      </c>
      <c r="C8" s="1" t="s">
        <v>16</v>
      </c>
      <c r="D8" t="s">
        <v>20</v>
      </c>
      <c r="E8" s="6">
        <v>-1</v>
      </c>
      <c r="F8" s="6">
        <v>-1</v>
      </c>
      <c r="G8" s="6">
        <v>-1</v>
      </c>
      <c r="H8" s="6">
        <v>-1</v>
      </c>
      <c r="I8" s="6">
        <v>0.018</v>
      </c>
      <c r="J8" s="6">
        <v>0.02</v>
      </c>
      <c r="K8" s="6">
        <v>0.022</v>
      </c>
      <c r="L8" s="6">
        <v>0.024</v>
      </c>
      <c r="M8" s="6">
        <v>0.024</v>
      </c>
      <c r="N8" s="6"/>
      <c r="P8" s="6">
        <f>IF((B8+E3)=2,E8,0)</f>
        <v>0</v>
      </c>
      <c r="Q8" s="6">
        <f>IF((B8+F3)=2,F8,0)</f>
        <v>0</v>
      </c>
      <c r="R8" s="6">
        <f>IF((B8+G3)=2,G8,0)</f>
        <v>0</v>
      </c>
      <c r="S8" s="6">
        <f>IF((B8+H3)=2,H8,0)</f>
        <v>0</v>
      </c>
      <c r="T8" s="6">
        <f>IF((B8+I3)=2,I8,0)</f>
        <v>0</v>
      </c>
      <c r="U8" s="6">
        <f>IF((B8+J3)=2,J8,0)</f>
        <v>0</v>
      </c>
      <c r="V8" s="6">
        <f>IF((B8+K3)=2,K8,0)</f>
        <v>0</v>
      </c>
      <c r="W8" s="6">
        <f>IF((B8+L3)=2,L8,0)</f>
        <v>0</v>
      </c>
      <c r="X8" s="6">
        <f>IF((B8+M3)=2,M8,0)</f>
        <v>0</v>
      </c>
    </row>
    <row r="9" spans="2:24" ht="12.75">
      <c r="B9" s="1">
        <f>IF(Main!I11=Main!T7,IF(Main!I12=Main!U9,1,0),0)</f>
        <v>0</v>
      </c>
      <c r="C9" s="1" t="s">
        <v>16</v>
      </c>
      <c r="D9" t="s">
        <v>22</v>
      </c>
      <c r="E9" s="6">
        <v>-1</v>
      </c>
      <c r="F9" s="6">
        <v>-1</v>
      </c>
      <c r="G9" s="6">
        <v>-1</v>
      </c>
      <c r="H9" s="6">
        <v>0.005</v>
      </c>
      <c r="I9" s="6">
        <v>0.006</v>
      </c>
      <c r="J9" s="6">
        <v>0.007</v>
      </c>
      <c r="K9" s="6">
        <v>0.008</v>
      </c>
      <c r="L9" s="6">
        <v>0.01</v>
      </c>
      <c r="M9" s="6">
        <v>0.012</v>
      </c>
      <c r="N9" s="6"/>
      <c r="P9" s="6">
        <f>IF((B9+E3)=2,E9,0)</f>
        <v>0</v>
      </c>
      <c r="Q9" s="6">
        <f>IF((B9+F3)=2,F9,0)</f>
        <v>0</v>
      </c>
      <c r="R9" s="6">
        <f>IF((B9+G3)=2,G9,0)</f>
        <v>0</v>
      </c>
      <c r="S9" s="6">
        <f>IF((B9+H3)=2,H9,0)</f>
        <v>0</v>
      </c>
      <c r="T9" s="6">
        <f>IF((B9+I3)=2,I9,0)</f>
        <v>0</v>
      </c>
      <c r="U9" s="6">
        <f>IF((B9+J3)=2,J9,0)</f>
        <v>0</v>
      </c>
      <c r="V9" s="6">
        <f>IF((B9+K3)=2,K9,0)</f>
        <v>0</v>
      </c>
      <c r="W9" s="6">
        <f>IF((B9+L3)=2,L9,0)</f>
        <v>0</v>
      </c>
      <c r="X9" s="6">
        <f>IF((B9+M3)=2,M9,0)</f>
        <v>0</v>
      </c>
    </row>
    <row r="10" spans="2:24" ht="12.75">
      <c r="B10" s="1">
        <f>IF(Main!I11=Main!T7,IF(Main!I12=Main!U10,1,0),0)</f>
        <v>0</v>
      </c>
      <c r="C10" s="1" t="s">
        <v>16</v>
      </c>
      <c r="D10" t="s">
        <v>31</v>
      </c>
      <c r="E10" s="6">
        <v>-1</v>
      </c>
      <c r="F10" s="6">
        <v>-1</v>
      </c>
      <c r="G10" s="6">
        <v>-1</v>
      </c>
      <c r="H10" s="6">
        <v>-1</v>
      </c>
      <c r="I10" s="6">
        <v>0.017</v>
      </c>
      <c r="J10" s="6">
        <v>0.019</v>
      </c>
      <c r="K10" s="6">
        <v>0.021</v>
      </c>
      <c r="L10" s="6">
        <v>0.023</v>
      </c>
      <c r="M10" s="6">
        <v>0.025</v>
      </c>
      <c r="N10" s="6"/>
      <c r="P10" s="6">
        <f>IF((B10+E3)=2,E10,0)</f>
        <v>0</v>
      </c>
      <c r="Q10" s="6">
        <f>IF((B10+F3)=2,F10,0)</f>
        <v>0</v>
      </c>
      <c r="R10" s="6">
        <f>IF((B10+G3)=2,G10,0)</f>
        <v>0</v>
      </c>
      <c r="S10" s="6">
        <f>IF((B10+H3)=2,H10,0)</f>
        <v>0</v>
      </c>
      <c r="T10" s="6">
        <f>IF((B10+I3)=2,I10,0)</f>
        <v>0</v>
      </c>
      <c r="U10" s="6">
        <f>IF((B10+J3)=2,J10,0)</f>
        <v>0</v>
      </c>
      <c r="V10" s="6">
        <f>IF((B10+K3)=2,K10,0)</f>
        <v>0</v>
      </c>
      <c r="W10" s="6">
        <f>IF((B10+L3)=2,L10,0)</f>
        <v>0</v>
      </c>
      <c r="X10" s="6">
        <f>IF((B10+M3)=2,M10,0)</f>
        <v>0</v>
      </c>
    </row>
    <row r="11" spans="2:24" ht="12.75">
      <c r="B11" s="1">
        <f>IF(Main!I11=Main!T7,IF(Main!I12=Main!U11,1,0),0)</f>
        <v>0</v>
      </c>
      <c r="C11" s="1" t="s">
        <v>16</v>
      </c>
      <c r="D11" t="s">
        <v>32</v>
      </c>
      <c r="E11" s="6">
        <v>-1</v>
      </c>
      <c r="F11" s="6">
        <v>-1</v>
      </c>
      <c r="G11" s="6">
        <v>-1</v>
      </c>
      <c r="H11" s="6">
        <v>-1</v>
      </c>
      <c r="I11" s="6">
        <v>0.017</v>
      </c>
      <c r="J11" s="6">
        <v>0.18</v>
      </c>
      <c r="K11" s="6">
        <v>0.02</v>
      </c>
      <c r="L11" s="6">
        <v>0.022</v>
      </c>
      <c r="M11" s="6">
        <v>0.024</v>
      </c>
      <c r="N11" s="6"/>
      <c r="P11" s="6">
        <f>IF((B11+E3)=2,E11,0)</f>
        <v>0</v>
      </c>
      <c r="Q11" s="6">
        <f>IF((B11+F3)=2,F11,0)</f>
        <v>0</v>
      </c>
      <c r="R11" s="6">
        <f>IF((B11+G3)=2,G11,0)</f>
        <v>0</v>
      </c>
      <c r="S11" s="6">
        <f>IF((B11+H3)=2,H11,0)</f>
        <v>0</v>
      </c>
      <c r="T11" s="6">
        <f>IF((B11+I3)=2,I11,0)</f>
        <v>0</v>
      </c>
      <c r="U11" s="6">
        <f>IF((B11+J3)=2,J11,0)</f>
        <v>0</v>
      </c>
      <c r="V11" s="6">
        <f>IF((B11+K3)=2,K11,0)</f>
        <v>0</v>
      </c>
      <c r="W11" s="6">
        <f>IF((B11+L3)=2,L11,0)</f>
        <v>0</v>
      </c>
      <c r="X11" s="6">
        <f>IF((B11+M3)=2,M11,0)</f>
        <v>0</v>
      </c>
    </row>
    <row r="12" spans="2:24" ht="12.75">
      <c r="B12" s="1">
        <f>IF(Main!I11=Main!T7,IF(Main!I12=Main!U12,1,0),)</f>
        <v>0</v>
      </c>
      <c r="C12" s="1" t="s">
        <v>16</v>
      </c>
      <c r="D12" t="s">
        <v>24</v>
      </c>
      <c r="E12" s="6">
        <v>0.004</v>
      </c>
      <c r="F12" s="6">
        <v>0.006</v>
      </c>
      <c r="G12" s="6">
        <v>0.006</v>
      </c>
      <c r="H12" s="6">
        <v>0.008</v>
      </c>
      <c r="I12" s="6">
        <v>0.009</v>
      </c>
      <c r="J12" s="6">
        <v>0.01</v>
      </c>
      <c r="K12" s="6">
        <v>0.011</v>
      </c>
      <c r="L12" s="6">
        <v>0.012</v>
      </c>
      <c r="M12" s="6">
        <v>0.014</v>
      </c>
      <c r="N12" s="6"/>
      <c r="P12" s="6">
        <f>IF((B12+E3)=2,E12,0)</f>
        <v>0</v>
      </c>
      <c r="Q12" s="6">
        <f>IF((B12+F3)=2,F12,0)</f>
        <v>0</v>
      </c>
      <c r="R12" s="6">
        <f>IF((B12+G3)=2,G12,0)</f>
        <v>0</v>
      </c>
      <c r="S12" s="6">
        <f>IF((B12+H3)=2,H12,0)</f>
        <v>0</v>
      </c>
      <c r="T12" s="6">
        <f>IF((B12+I3)=2,I12,0)</f>
        <v>0</v>
      </c>
      <c r="U12" s="6">
        <f>IF((B12+J3)=2,J12,0)</f>
        <v>0</v>
      </c>
      <c r="V12" s="6">
        <f>IF((B12+K3)=2,K12,0)</f>
        <v>0</v>
      </c>
      <c r="W12" s="6">
        <f>IF((B12+L3)=2,L12,0)</f>
        <v>0</v>
      </c>
      <c r="X12" s="6">
        <f>IF((B12+M3)=2,M12,0)</f>
        <v>0</v>
      </c>
    </row>
    <row r="13" spans="2:24" ht="12.75">
      <c r="B13" s="1"/>
      <c r="E13" s="6"/>
      <c r="F13" s="6"/>
      <c r="G13" s="6"/>
      <c r="H13" s="6"/>
      <c r="I13" s="6"/>
      <c r="J13" s="6"/>
      <c r="K13" s="6"/>
      <c r="L13" s="6"/>
      <c r="M13" s="6"/>
      <c r="N13" s="6"/>
      <c r="P13" s="6"/>
      <c r="Q13" s="6"/>
      <c r="R13" s="6"/>
      <c r="S13" s="6"/>
      <c r="T13" s="6"/>
      <c r="U13" s="6"/>
      <c r="V13" s="6"/>
      <c r="W13" s="6"/>
      <c r="X13" s="6"/>
    </row>
    <row r="14" spans="2:24" ht="12.75">
      <c r="B14">
        <f>IF(Main!I11=Main!T8,IF(Main!I12=Main!V7,1,0),0)</f>
        <v>0</v>
      </c>
      <c r="C14" t="s">
        <v>17</v>
      </c>
      <c r="D14" t="s">
        <v>28</v>
      </c>
      <c r="E14" s="6">
        <v>0.002</v>
      </c>
      <c r="F14" s="6">
        <v>0.003</v>
      </c>
      <c r="G14" s="6">
        <v>0.004</v>
      </c>
      <c r="H14" s="6">
        <v>0.006</v>
      </c>
      <c r="I14" s="6">
        <v>0.007</v>
      </c>
      <c r="J14" s="6">
        <v>0.008</v>
      </c>
      <c r="K14" s="6">
        <v>0.009</v>
      </c>
      <c r="L14" s="6">
        <v>0.01</v>
      </c>
      <c r="M14" s="6">
        <v>0.011</v>
      </c>
      <c r="N14" s="6"/>
      <c r="P14" s="6">
        <f>IF((B14+E3)=2,E14,0)</f>
        <v>0</v>
      </c>
      <c r="Q14" s="6">
        <f>IF((B14+F3)=2,F14,0)</f>
        <v>0</v>
      </c>
      <c r="R14" s="6">
        <f>IF((B14+G3)=2,G14,0)</f>
        <v>0</v>
      </c>
      <c r="S14" s="6">
        <f>IF((B14+H3)=2,H14,0)</f>
        <v>0</v>
      </c>
      <c r="T14" s="6">
        <f>IF((B14+I3)=2,I14,0)</f>
        <v>0</v>
      </c>
      <c r="U14" s="6">
        <f>IF((B14+J3)=2,J14,0)</f>
        <v>0</v>
      </c>
      <c r="V14" s="6">
        <f>IF((B14+K3)=2,K14,0)</f>
        <v>0</v>
      </c>
      <c r="W14" s="6">
        <f>IF((B14+L3)=2,L14,0)</f>
        <v>0</v>
      </c>
      <c r="X14" s="6">
        <f>IF((B14+M3)=2,M14,0)</f>
        <v>0</v>
      </c>
    </row>
    <row r="15" spans="2:24" ht="12.75">
      <c r="B15">
        <f>IF(Main!I11=Main!T8,IF(Main!I12=Main!V8,1,0),0)</f>
        <v>0</v>
      </c>
      <c r="C15" t="s">
        <v>17</v>
      </c>
      <c r="D15" t="s">
        <v>20</v>
      </c>
      <c r="E15" s="6">
        <v>-1</v>
      </c>
      <c r="F15" s="6">
        <v>-1</v>
      </c>
      <c r="G15" s="6">
        <v>-1</v>
      </c>
      <c r="H15" s="6">
        <v>-1</v>
      </c>
      <c r="I15" s="6">
        <v>0.016</v>
      </c>
      <c r="J15" s="6">
        <v>0.018</v>
      </c>
      <c r="K15" s="6">
        <v>0.02</v>
      </c>
      <c r="L15" s="6">
        <v>0.022</v>
      </c>
      <c r="M15" s="6">
        <v>0.022</v>
      </c>
      <c r="N15" s="6"/>
      <c r="P15" s="6">
        <f>IF((B15+E3)=2,E15,0)</f>
        <v>0</v>
      </c>
      <c r="Q15" s="6">
        <f>IF((B15+F3)=2,F15,0)</f>
        <v>0</v>
      </c>
      <c r="R15" s="6">
        <f>IF((B15+G3)=2,G15,0)</f>
        <v>0</v>
      </c>
      <c r="S15" s="6">
        <f>IF((B15+H3)=2,H15,0)</f>
        <v>0</v>
      </c>
      <c r="T15" s="6">
        <f>IF((B15+I3)=2,I15,0)</f>
        <v>0</v>
      </c>
      <c r="U15" s="6">
        <f>IF((B15+J3)=2,J15,0)</f>
        <v>0</v>
      </c>
      <c r="V15" s="6">
        <f>IF((B15+K3)=2,K15,0)</f>
        <v>0</v>
      </c>
      <c r="W15" s="6">
        <f>IF((B15+L3)=2,L15,0)</f>
        <v>0</v>
      </c>
      <c r="X15" s="6">
        <f>IF((B15+M3)=2,M15,0)</f>
        <v>0</v>
      </c>
    </row>
    <row r="16" spans="2:24" ht="12.75">
      <c r="B16">
        <f>IF(Main!I11=Main!T8,IF(Main!I12=Main!V9,1,0),0)</f>
        <v>0</v>
      </c>
      <c r="C16" t="s">
        <v>17</v>
      </c>
      <c r="D16" t="s">
        <v>22</v>
      </c>
      <c r="E16" s="6">
        <v>-1</v>
      </c>
      <c r="F16" s="6">
        <v>-1</v>
      </c>
      <c r="G16" s="6">
        <v>-1</v>
      </c>
      <c r="H16" s="6">
        <v>0.004</v>
      </c>
      <c r="I16" s="6">
        <v>0.005</v>
      </c>
      <c r="J16" s="6">
        <v>0.006</v>
      </c>
      <c r="K16" s="6">
        <v>0.007</v>
      </c>
      <c r="L16" s="6">
        <v>0.009</v>
      </c>
      <c r="M16" s="6">
        <v>0.011</v>
      </c>
      <c r="N16" s="6"/>
      <c r="P16" s="6">
        <f>IF((B16+E3)=2,E16,0)</f>
        <v>0</v>
      </c>
      <c r="Q16" s="6">
        <f>IF((B16+F3)=2,F16,0)</f>
        <v>0</v>
      </c>
      <c r="R16" s="6">
        <f>IF((B16+G3)=2,G16,0)</f>
        <v>0</v>
      </c>
      <c r="S16" s="6">
        <f>IF((B16+H3)=2,H16,0)</f>
        <v>0</v>
      </c>
      <c r="T16" s="6">
        <f>IF((B16+I3)=2,I16,0)</f>
        <v>0</v>
      </c>
      <c r="U16" s="6">
        <f>IF((B16+J3)=2,J16,0)</f>
        <v>0</v>
      </c>
      <c r="V16" s="6">
        <f>IF((B16+K3)=2,K16,0)</f>
        <v>0</v>
      </c>
      <c r="W16" s="6">
        <f>IF((B16+L3)=2,L16,0)</f>
        <v>0</v>
      </c>
      <c r="X16" s="6">
        <f>IF((B16+M3)=2,M16,0)</f>
        <v>0</v>
      </c>
    </row>
    <row r="17" spans="2:24" ht="12.75">
      <c r="B17">
        <f>IF(Main!I11=Main!T8,IF(Main!I12=Main!V10,1,0),0)</f>
        <v>0</v>
      </c>
      <c r="C17" t="s">
        <v>17</v>
      </c>
      <c r="D17" t="s">
        <v>31</v>
      </c>
      <c r="E17" s="6">
        <v>-1</v>
      </c>
      <c r="F17" s="6">
        <v>-1</v>
      </c>
      <c r="G17" s="6">
        <v>-1</v>
      </c>
      <c r="H17" s="6">
        <v>-1</v>
      </c>
      <c r="I17" s="6">
        <v>0.016</v>
      </c>
      <c r="J17" s="6">
        <v>0.018</v>
      </c>
      <c r="K17" s="6">
        <v>0.019</v>
      </c>
      <c r="L17" s="6">
        <v>0.021</v>
      </c>
      <c r="M17" s="6">
        <v>0.023</v>
      </c>
      <c r="N17" s="6"/>
      <c r="P17" s="6">
        <f>IF((B17+E3)=2,E17,0)</f>
        <v>0</v>
      </c>
      <c r="Q17" s="6">
        <f>IF((B17+F3)=2,F17,0)</f>
        <v>0</v>
      </c>
      <c r="R17" s="6">
        <f>IF((B17+G3)=2,G17,0)</f>
        <v>0</v>
      </c>
      <c r="S17" s="6">
        <f>IF((B17+H3)=2,H17,0)</f>
        <v>0</v>
      </c>
      <c r="T17" s="6">
        <f>IF((B17+I3)=2,I17,0)</f>
        <v>0</v>
      </c>
      <c r="U17" s="6">
        <f>IF((B17+J3)=2,J17,0)</f>
        <v>0</v>
      </c>
      <c r="V17" s="6">
        <f>IF((B17+K3)=2,K17,0)</f>
        <v>0</v>
      </c>
      <c r="W17" s="6">
        <f>IF((B17+L3)=2,L17,0)</f>
        <v>0</v>
      </c>
      <c r="X17" s="6">
        <f>IF((B17+M3)=2,M17,0)</f>
        <v>0</v>
      </c>
    </row>
    <row r="18" spans="2:24" ht="12.75">
      <c r="B18">
        <f>IF(Main!I11=Main!T8,IF(Main!I12=Main!V11,1,0),0)</f>
        <v>0</v>
      </c>
      <c r="C18" t="s">
        <v>17</v>
      </c>
      <c r="D18" t="s">
        <v>32</v>
      </c>
      <c r="E18" s="6">
        <v>-1</v>
      </c>
      <c r="F18" s="6">
        <v>-1</v>
      </c>
      <c r="G18" s="6">
        <v>-1</v>
      </c>
      <c r="H18" s="6">
        <v>-1</v>
      </c>
      <c r="I18" s="6">
        <v>0.014</v>
      </c>
      <c r="J18" s="6">
        <v>0.016</v>
      </c>
      <c r="K18" s="6">
        <v>0.018</v>
      </c>
      <c r="L18" s="6">
        <v>0.02</v>
      </c>
      <c r="M18" s="6">
        <v>0.022</v>
      </c>
      <c r="N18" s="6"/>
      <c r="P18" s="6">
        <f>IF((B18+E3)=2,E18,0)</f>
        <v>0</v>
      </c>
      <c r="Q18" s="6">
        <f>IF((B18+F3)=2,F18,0)</f>
        <v>0</v>
      </c>
      <c r="R18" s="6">
        <f>IF((B18+G3)=2,G18,0)</f>
        <v>0</v>
      </c>
      <c r="S18" s="6">
        <f>IF((B18+H3)=2,H18,0)</f>
        <v>0</v>
      </c>
      <c r="T18" s="6">
        <f>IF((B18+I3)=2,I18,0)</f>
        <v>0</v>
      </c>
      <c r="U18" s="6">
        <f>IF((B18+J3)=2,J18,0)</f>
        <v>0</v>
      </c>
      <c r="V18" s="6">
        <f>IF((B18+K3)=2,K18,0)</f>
        <v>0</v>
      </c>
      <c r="W18" s="6">
        <f>IF((B18+L3)=2,L18,0)</f>
        <v>0</v>
      </c>
      <c r="X18" s="6">
        <f>IF((B18+M3)=2,M18,0)</f>
        <v>0</v>
      </c>
    </row>
    <row r="19" spans="2:24" ht="12.75">
      <c r="B19">
        <f>IF(Main!I11=Main!T8,IF(Main!I12=Main!V12,1,0),0)</f>
        <v>0</v>
      </c>
      <c r="C19" t="s">
        <v>17</v>
      </c>
      <c r="D19" t="s">
        <v>24</v>
      </c>
      <c r="E19" s="6">
        <v>0.002</v>
      </c>
      <c r="F19" s="6">
        <v>0.003</v>
      </c>
      <c r="G19" s="6">
        <v>0.004</v>
      </c>
      <c r="H19" s="6">
        <v>0.006</v>
      </c>
      <c r="I19" s="6">
        <v>0.007</v>
      </c>
      <c r="J19" s="6">
        <v>0.008</v>
      </c>
      <c r="K19" s="6">
        <v>0.009</v>
      </c>
      <c r="L19" s="6">
        <v>0.01</v>
      </c>
      <c r="M19" s="6">
        <v>0.011</v>
      </c>
      <c r="N19" s="6"/>
      <c r="P19" s="6">
        <f>IF((B19+E3)=2,E19,0)</f>
        <v>0</v>
      </c>
      <c r="Q19" s="6">
        <f>IF((B19+F3)=2,F19,0)</f>
        <v>0</v>
      </c>
      <c r="R19" s="6">
        <f>IF((B19+G3)=2,G19,0)</f>
        <v>0</v>
      </c>
      <c r="S19" s="6">
        <f>IF((B19+H3)=2,H19,0)</f>
        <v>0</v>
      </c>
      <c r="T19" s="6">
        <f>IF((B19+I3)=2,I19,0)</f>
        <v>0</v>
      </c>
      <c r="U19" s="6">
        <f>IF((B19+J3)=2,J19,0)</f>
        <v>0</v>
      </c>
      <c r="V19" s="6">
        <f>IF((B19+K3)=2,K19,0)</f>
        <v>0</v>
      </c>
      <c r="W19" s="6">
        <f>IF((B19+L3)=2,L19,0)</f>
        <v>0</v>
      </c>
      <c r="X19" s="6">
        <f>IF((B19+M3)=2,M19,0)</f>
        <v>0</v>
      </c>
    </row>
    <row r="20" spans="2:24" ht="12.75">
      <c r="B20" s="1"/>
      <c r="E20" s="6"/>
      <c r="F20" s="6"/>
      <c r="G20" s="6"/>
      <c r="H20" s="6"/>
      <c r="I20" s="6"/>
      <c r="J20" s="6"/>
      <c r="K20" s="6"/>
      <c r="L20" s="6"/>
      <c r="M20" s="6"/>
      <c r="N20" s="6"/>
      <c r="P20" s="6"/>
      <c r="Q20" s="6"/>
      <c r="R20" s="6"/>
      <c r="S20" s="6"/>
      <c r="T20" s="6"/>
      <c r="U20" s="6"/>
      <c r="V20" s="6"/>
      <c r="W20" s="6"/>
      <c r="X20" s="6"/>
    </row>
    <row r="21" spans="2:24" ht="12.75">
      <c r="B21" s="1">
        <f>IF(Main!I11=Main!T9,IF(Main!I12=Main!W7,1,0),0)</f>
        <v>1</v>
      </c>
      <c r="C21" t="s">
        <v>18</v>
      </c>
      <c r="D21" t="s">
        <v>21</v>
      </c>
      <c r="E21" s="6">
        <v>-1</v>
      </c>
      <c r="F21" s="6">
        <v>-1</v>
      </c>
      <c r="G21" s="6">
        <v>-1</v>
      </c>
      <c r="H21" s="6">
        <v>0.014</v>
      </c>
      <c r="I21" s="6">
        <v>0.015</v>
      </c>
      <c r="J21" s="6">
        <v>0.017</v>
      </c>
      <c r="K21" s="6">
        <v>0.019</v>
      </c>
      <c r="L21" s="6">
        <v>0.02</v>
      </c>
      <c r="M21" s="6">
        <v>0.02</v>
      </c>
      <c r="N21" s="6"/>
      <c r="P21" s="6">
        <f>IF((B21+E3)=2,E21,0)</f>
        <v>0</v>
      </c>
      <c r="Q21" s="6">
        <f>IF((B21+F3)=2,F21,0)</f>
        <v>0</v>
      </c>
      <c r="R21" s="6">
        <f>IF((B21+G3)=2,G21,0)</f>
        <v>0</v>
      </c>
      <c r="S21" s="6">
        <f>IF((B21+H3)=2,H21,0)</f>
        <v>0</v>
      </c>
      <c r="T21" s="6">
        <f>IF((B21+I3)=2,I21,0)</f>
        <v>0</v>
      </c>
      <c r="U21" s="6">
        <f>IF((B21+J3)=2,J21,0)</f>
        <v>0.017</v>
      </c>
      <c r="V21" s="6">
        <f>IF((B21+K3)=2,K21,0)</f>
        <v>0</v>
      </c>
      <c r="W21" s="6">
        <f>IF((B21+L3)=2,L21,0)</f>
        <v>0</v>
      </c>
      <c r="X21" s="6">
        <f>IF((B21+M3)=2,M21,0)</f>
        <v>0</v>
      </c>
    </row>
    <row r="22" spans="2:24" ht="12.75">
      <c r="B22" s="1">
        <f>IF(Main!I11=Main!T9,IF(Main!I12=Main!W8,1,0),0)</f>
        <v>0</v>
      </c>
      <c r="C22" t="s">
        <v>18</v>
      </c>
      <c r="D22" t="s">
        <v>20</v>
      </c>
      <c r="E22" s="6">
        <v>-1</v>
      </c>
      <c r="F22" s="6">
        <v>-1</v>
      </c>
      <c r="G22" s="6">
        <v>-1</v>
      </c>
      <c r="H22" s="6">
        <v>0.016</v>
      </c>
      <c r="I22" s="6">
        <v>0.017</v>
      </c>
      <c r="J22" s="6">
        <v>0.019</v>
      </c>
      <c r="K22" s="6">
        <v>0.021</v>
      </c>
      <c r="L22" s="6">
        <v>0.022</v>
      </c>
      <c r="M22" s="6">
        <v>0.024</v>
      </c>
      <c r="N22" s="6"/>
      <c r="P22" s="6">
        <f>IF((B22+E3)=2,E22,0)</f>
        <v>0</v>
      </c>
      <c r="Q22" s="6">
        <f>IF((B22+F3)=2,F22,0)</f>
        <v>0</v>
      </c>
      <c r="R22" s="6">
        <f>IF((B22+G3)=2,G22,0)</f>
        <v>0</v>
      </c>
      <c r="S22" s="6">
        <f>IF((B22+H3)=2,H22,0)</f>
        <v>0</v>
      </c>
      <c r="T22" s="6">
        <f>IF((B22+I3)=2,I22,0)</f>
        <v>0</v>
      </c>
      <c r="U22" s="6">
        <f>IF((B22+J3)=2,J22,0)</f>
        <v>0</v>
      </c>
      <c r="V22" s="6">
        <f>IF((B22+K3)=2,K22,0)</f>
        <v>0</v>
      </c>
      <c r="W22" s="6">
        <f>IF((B22+L3)=2,L22,0)</f>
        <v>0</v>
      </c>
      <c r="X22" s="6">
        <f>IF((B22+M3)=2,M22,0)</f>
        <v>0</v>
      </c>
    </row>
    <row r="23" spans="2:24" ht="12.75">
      <c r="B23" s="1">
        <f>IF(Main!I11=Main!T9,IF(Main!I12=Main!W9,1,0),0)</f>
        <v>0</v>
      </c>
      <c r="C23" t="s">
        <v>18</v>
      </c>
      <c r="D23" t="s">
        <v>23</v>
      </c>
      <c r="E23" s="6">
        <v>-1</v>
      </c>
      <c r="F23" s="6">
        <v>-1</v>
      </c>
      <c r="G23" s="6">
        <v>-1</v>
      </c>
      <c r="H23" s="6">
        <v>0.017</v>
      </c>
      <c r="I23" s="6">
        <v>0.018</v>
      </c>
      <c r="J23" s="6">
        <v>0.02</v>
      </c>
      <c r="K23" s="6">
        <v>0.022</v>
      </c>
      <c r="L23" s="6">
        <v>0.023</v>
      </c>
      <c r="M23" s="6">
        <v>0.024</v>
      </c>
      <c r="N23" s="6"/>
      <c r="P23" s="6">
        <f>IF((B23+E3)=2,E23,0)</f>
        <v>0</v>
      </c>
      <c r="Q23" s="6">
        <f>IF((B23+F3)=2,F23,0)</f>
        <v>0</v>
      </c>
      <c r="R23" s="6">
        <f>IF((B23+G3)=2,G23,0)</f>
        <v>0</v>
      </c>
      <c r="S23" s="6">
        <f>IF((B23+H3)=2,H23,0)</f>
        <v>0</v>
      </c>
      <c r="T23" s="6">
        <f>IF((B23+I3)=2,I23,0)</f>
        <v>0</v>
      </c>
      <c r="U23" s="6">
        <f>IF((B23+J3)=2,J23,0)</f>
        <v>0</v>
      </c>
      <c r="V23" s="6">
        <f>IF((B23+K3)=2,K23,0)</f>
        <v>0</v>
      </c>
      <c r="W23" s="6">
        <f>IF((B23+L3)=2,L23,0)</f>
        <v>0</v>
      </c>
      <c r="X23" s="6">
        <f>IF((B23+M3)=2,M23,0)</f>
        <v>0</v>
      </c>
    </row>
    <row r="24" spans="2:24" ht="12.75">
      <c r="B24" s="1"/>
      <c r="E24" s="6"/>
      <c r="F24" s="6"/>
      <c r="G24" s="6"/>
      <c r="H24" s="6"/>
      <c r="I24" s="6"/>
      <c r="J24" s="6"/>
      <c r="K24" s="6"/>
      <c r="L24" s="6"/>
      <c r="M24" s="6"/>
      <c r="N24" s="6"/>
      <c r="P24" s="6"/>
      <c r="Q24" s="6"/>
      <c r="R24" s="6"/>
      <c r="S24" s="6"/>
      <c r="T24" s="6"/>
      <c r="U24" s="6"/>
      <c r="V24" s="6"/>
      <c r="W24" s="6"/>
      <c r="X24" s="6"/>
    </row>
    <row r="25" spans="2:24" ht="12.75">
      <c r="B25" s="1">
        <f>IF(Main!I11=Main!T10,IF(Main!I12=Main!X7,1,0),0)</f>
        <v>0</v>
      </c>
      <c r="C25" t="s">
        <v>25</v>
      </c>
      <c r="D25" t="s">
        <v>24</v>
      </c>
      <c r="E25" s="6">
        <v>0.002</v>
      </c>
      <c r="F25" s="6">
        <v>0.006</v>
      </c>
      <c r="G25" s="6">
        <v>0.008</v>
      </c>
      <c r="H25" s="6">
        <v>0.01</v>
      </c>
      <c r="I25" s="6">
        <v>0.012</v>
      </c>
      <c r="J25" s="6">
        <v>0.012</v>
      </c>
      <c r="K25" s="6">
        <v>0.014</v>
      </c>
      <c r="L25" s="6">
        <v>0.014</v>
      </c>
      <c r="M25" s="6">
        <v>0.014</v>
      </c>
      <c r="N25" s="6"/>
      <c r="P25" s="6">
        <f>IF((B25+E3)=2,E25,0)</f>
        <v>0</v>
      </c>
      <c r="Q25" s="6">
        <f>IF((B25+F3)=2,F25,0)</f>
        <v>0</v>
      </c>
      <c r="R25" s="6">
        <f>IF((B25+G3)=2,G25,0)</f>
        <v>0</v>
      </c>
      <c r="S25" s="6">
        <f>IF((B25+H3)=2,H25,0)</f>
        <v>0</v>
      </c>
      <c r="T25" s="6">
        <f>IF((B25+I3)=2,I25,0)</f>
        <v>0</v>
      </c>
      <c r="U25" s="6">
        <f>IF((B25+J3)=2,J25,0)</f>
        <v>0</v>
      </c>
      <c r="V25" s="6">
        <f>IF((B25+K3)=2,K25,0)</f>
        <v>0</v>
      </c>
      <c r="W25" s="6">
        <f>IF((B25+L3)=2,L25,0)</f>
        <v>0</v>
      </c>
      <c r="X25" s="6">
        <f>IF((B25+M3)=2,M25,0)</f>
        <v>0</v>
      </c>
    </row>
    <row r="26" spans="2:24" ht="12.75">
      <c r="B26" s="1">
        <f>IF(Main!I11=Main!T10,IF(Main!I12=Main!X8,1,0),0)</f>
        <v>0</v>
      </c>
      <c r="C26" t="s">
        <v>25</v>
      </c>
      <c r="D26" t="s">
        <v>21</v>
      </c>
      <c r="E26" s="6">
        <v>0.003</v>
      </c>
      <c r="F26" s="6">
        <v>0.004</v>
      </c>
      <c r="G26" s="6">
        <v>0.005</v>
      </c>
      <c r="H26" s="6">
        <v>0.006</v>
      </c>
      <c r="I26" s="6">
        <v>0.008</v>
      </c>
      <c r="J26" s="6">
        <v>0.009</v>
      </c>
      <c r="K26" s="6">
        <v>0.01</v>
      </c>
      <c r="L26" s="6">
        <v>0.011</v>
      </c>
      <c r="M26" s="6">
        <v>0.012</v>
      </c>
      <c r="N26" s="6"/>
      <c r="P26" s="6">
        <f>IF((B26+E3)=2,E26,0)</f>
        <v>0</v>
      </c>
      <c r="Q26" s="6">
        <f>IF((B26+F3)=2,F26,0)</f>
        <v>0</v>
      </c>
      <c r="R26" s="6">
        <f>IF((B26+G3)=2,G26,0)</f>
        <v>0</v>
      </c>
      <c r="S26" s="6">
        <f>IF((B26+H3)=2,H26,0)</f>
        <v>0</v>
      </c>
      <c r="T26" s="6">
        <f>IF((B26+I3)=2,I26,0)</f>
        <v>0</v>
      </c>
      <c r="U26" s="6">
        <f>IF((B26+J3)=2,J26,0)</f>
        <v>0</v>
      </c>
      <c r="V26" s="6">
        <f>IF((B26+K3)=2,K26,0)</f>
        <v>0</v>
      </c>
      <c r="W26" s="6">
        <f>IF((B26+L3)=2,L26,0)</f>
        <v>0</v>
      </c>
      <c r="X26" s="6">
        <f>IF((B26+M3)=2,M26,0)</f>
        <v>0</v>
      </c>
    </row>
    <row r="28" spans="1:2" ht="12.75">
      <c r="A28" s="9"/>
      <c r="B28" s="1"/>
    </row>
    <row r="29" spans="23:24" ht="12.75">
      <c r="W29" t="s">
        <v>42</v>
      </c>
      <c r="X29" s="6">
        <f>SUM(P7:X26)</f>
        <v>0.017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H1">
      <selection activeCell="J34" sqref="J34"/>
    </sheetView>
  </sheetViews>
  <sheetFormatPr defaultColWidth="9.140625" defaultRowHeight="12.75"/>
  <cols>
    <col min="1" max="1" width="12.7109375" style="0" hidden="1" customWidth="1"/>
    <col min="2" max="2" width="8.140625" style="0" hidden="1" customWidth="1"/>
    <col min="3" max="3" width="11.8515625" style="0" hidden="1" customWidth="1"/>
    <col min="4" max="4" width="25.57421875" style="0" hidden="1" customWidth="1"/>
    <col min="5" max="5" width="0" style="0" hidden="1" customWidth="1"/>
    <col min="6" max="6" width="12.7109375" style="2" hidden="1" customWidth="1"/>
    <col min="7" max="7" width="0" style="1" hidden="1" customWidth="1"/>
    <col min="14" max="14" width="14.7109375" style="0" bestFit="1" customWidth="1"/>
  </cols>
  <sheetData>
    <row r="1" spans="4:14" s="2" customFormat="1" ht="12.75">
      <c r="D1" s="5" t="s">
        <v>2</v>
      </c>
      <c r="E1" s="2">
        <f aca="true" t="shared" si="0" ref="E1:M1">(E2)*25.4</f>
        <v>1.5875</v>
      </c>
      <c r="F1" s="2">
        <f t="shared" si="0"/>
        <v>3.175</v>
      </c>
      <c r="G1" s="2">
        <f t="shared" si="0"/>
        <v>4.762499999999999</v>
      </c>
      <c r="H1" s="2">
        <f t="shared" si="0"/>
        <v>6.35</v>
      </c>
      <c r="I1" s="2">
        <f t="shared" si="0"/>
        <v>9.524999999999999</v>
      </c>
      <c r="J1" s="2">
        <f t="shared" si="0"/>
        <v>12.7</v>
      </c>
      <c r="K1" s="2">
        <f t="shared" si="0"/>
        <v>15.875</v>
      </c>
      <c r="L1" s="2">
        <f t="shared" si="0"/>
        <v>19.049999999999997</v>
      </c>
      <c r="M1" s="2">
        <f t="shared" si="0"/>
        <v>25.4</v>
      </c>
      <c r="N1" s="5"/>
    </row>
    <row r="2" spans="4:24" s="1" customFormat="1" ht="12.75">
      <c r="D2" s="3" t="s">
        <v>3</v>
      </c>
      <c r="E2" s="1">
        <v>0.0625</v>
      </c>
      <c r="F2" s="1">
        <v>0.125</v>
      </c>
      <c r="G2" s="1">
        <v>0.1875</v>
      </c>
      <c r="H2" s="1">
        <v>0.25</v>
      </c>
      <c r="I2" s="1">
        <v>0.375</v>
      </c>
      <c r="J2" s="1">
        <v>0.5</v>
      </c>
      <c r="K2" s="1">
        <v>0.625</v>
      </c>
      <c r="L2" s="1">
        <v>0.75</v>
      </c>
      <c r="M2" s="1">
        <v>1</v>
      </c>
      <c r="P2" s="1">
        <v>1</v>
      </c>
      <c r="Q2" s="1">
        <v>2</v>
      </c>
      <c r="R2" s="1">
        <v>3</v>
      </c>
      <c r="S2" s="1">
        <v>4</v>
      </c>
      <c r="T2" s="1">
        <v>5</v>
      </c>
      <c r="U2" s="1">
        <v>6</v>
      </c>
      <c r="V2" s="1">
        <v>7</v>
      </c>
      <c r="W2" s="1">
        <v>8</v>
      </c>
      <c r="X2" s="1">
        <v>9</v>
      </c>
    </row>
    <row r="3" spans="4:13" s="1" customFormat="1" ht="12.75">
      <c r="D3" s="3" t="s">
        <v>46</v>
      </c>
      <c r="E3" s="1">
        <f>IF(Main!I9=Main!Q7,1,IF(Main!I9=Main!R7,1,0))</f>
        <v>0</v>
      </c>
      <c r="F3" s="1">
        <f>IF(Main!I9=Main!Q8,1,IF(Main!I9=Main!R8,1,0))</f>
        <v>0</v>
      </c>
      <c r="G3" s="1">
        <f>IF(Main!I9=Main!Q9,1,IF(Main!I9=Main!R9,1,0))</f>
        <v>0</v>
      </c>
      <c r="H3" s="1">
        <f>IF(Main!I9=Main!Q10,1,IF(Main!I9=Main!R10,1,0))</f>
        <v>0</v>
      </c>
      <c r="I3" s="1">
        <f>IF(Main!I9=Main!Q11,1,IF(Main!I9=Main!R11,1,0))</f>
        <v>0</v>
      </c>
      <c r="J3" s="1">
        <f>IF(Main!I9=Main!Q12,1,IF(Main!I9=Main!R12,1,0))</f>
        <v>1</v>
      </c>
      <c r="K3" s="1">
        <f>IF(Main!I9=Main!Q13,1,IF(Main!I9=Main!R13,1,0))</f>
        <v>0</v>
      </c>
      <c r="L3" s="1">
        <f>IF(Main!I9=Main!Q14,1,IF(Main!I9=Main!R14,1,0))</f>
        <v>0</v>
      </c>
      <c r="M3" s="1">
        <f>IF(Main!I9=Main!Q15,1,IF(Main!I9=Main!R15,1,0))</f>
        <v>0</v>
      </c>
    </row>
    <row r="4" s="1" customFormat="1" ht="12.75"/>
    <row r="5" spans="1:4" s="1" customFormat="1" ht="13.5" thickBot="1">
      <c r="A5" s="4" t="s">
        <v>43</v>
      </c>
      <c r="B5" s="4" t="s">
        <v>46</v>
      </c>
      <c r="C5" s="4" t="s">
        <v>19</v>
      </c>
      <c r="D5" s="4" t="s">
        <v>27</v>
      </c>
    </row>
    <row r="6" spans="5:14" s="1" customFormat="1" ht="13.5" thickTop="1">
      <c r="E6" s="6"/>
      <c r="F6" s="6"/>
      <c r="G6" s="6"/>
      <c r="H6" s="6"/>
      <c r="I6" s="6"/>
      <c r="J6" s="6"/>
      <c r="K6" s="6"/>
      <c r="L6" s="6"/>
      <c r="M6" s="6"/>
      <c r="N6" s="6"/>
    </row>
    <row r="7" spans="2:24" s="1" customFormat="1" ht="12.75">
      <c r="B7" s="1">
        <f>IF(Main!I11=Main!T7,IF(Main!I12=Main!U7,1,0),0)</f>
        <v>0</v>
      </c>
      <c r="C7" s="1" t="s">
        <v>16</v>
      </c>
      <c r="D7" t="s">
        <v>28</v>
      </c>
      <c r="E7" s="6">
        <v>0.002</v>
      </c>
      <c r="F7" s="6">
        <v>0.004</v>
      </c>
      <c r="G7" s="6">
        <v>0.006</v>
      </c>
      <c r="H7" s="6">
        <v>0.008</v>
      </c>
      <c r="I7" s="6">
        <v>0.012</v>
      </c>
      <c r="J7" s="6">
        <v>0.014</v>
      </c>
      <c r="K7" s="6">
        <v>0.016</v>
      </c>
      <c r="L7" s="6">
        <v>0.018</v>
      </c>
      <c r="M7" s="6">
        <v>0.02</v>
      </c>
      <c r="N7" s="6"/>
      <c r="P7" s="6">
        <f>IF((B7+E3)=2,E7,0)</f>
        <v>0</v>
      </c>
      <c r="Q7" s="6">
        <f>IF((B7+F3)=2,F7,0)</f>
        <v>0</v>
      </c>
      <c r="R7" s="6">
        <f>IF((B7+G3)=2,G7,0)</f>
        <v>0</v>
      </c>
      <c r="S7" s="6">
        <f>IF((B7+H3)=2,H7,0)</f>
        <v>0</v>
      </c>
      <c r="T7" s="6">
        <f>IF((B7+I3)=2,I7,0)</f>
        <v>0</v>
      </c>
      <c r="U7" s="6">
        <f>IF((B7+J3)=2,J7,0)</f>
        <v>0</v>
      </c>
      <c r="V7" s="6">
        <f>IF((B7+K3)=2,K7,0)</f>
        <v>0</v>
      </c>
      <c r="W7" s="6">
        <f>IF((B7+L3)=2,L7,0)</f>
        <v>0</v>
      </c>
      <c r="X7" s="6">
        <f>IF((B7+M3)=2,M7,0)</f>
        <v>0</v>
      </c>
    </row>
    <row r="8" spans="2:24" ht="12.75">
      <c r="B8" s="1">
        <f>IF(Main!I11=Main!T7,IF(Main!I12=Main!U8,1,0),0)</f>
        <v>0</v>
      </c>
      <c r="C8" s="1" t="s">
        <v>16</v>
      </c>
      <c r="D8" t="s">
        <v>20</v>
      </c>
      <c r="E8" s="6">
        <v>-1</v>
      </c>
      <c r="F8" s="6">
        <v>-1</v>
      </c>
      <c r="G8" s="6">
        <v>-1</v>
      </c>
      <c r="H8" s="6">
        <v>-1</v>
      </c>
      <c r="I8" s="6">
        <v>0.018</v>
      </c>
      <c r="J8" s="6">
        <v>0.02</v>
      </c>
      <c r="K8" s="6">
        <v>0.022</v>
      </c>
      <c r="L8" s="6">
        <v>0.024</v>
      </c>
      <c r="M8" s="6">
        <v>0.024</v>
      </c>
      <c r="N8" s="6"/>
      <c r="P8" s="6">
        <f>IF((B8+E3)=2,E8,0)</f>
        <v>0</v>
      </c>
      <c r="Q8" s="6">
        <f>IF((B8+F3)=2,F8,0)</f>
        <v>0</v>
      </c>
      <c r="R8" s="6">
        <f>IF((B8+G3)=2,G8,0)</f>
        <v>0</v>
      </c>
      <c r="S8" s="6">
        <f>IF((B8+H3)=2,H8,0)</f>
        <v>0</v>
      </c>
      <c r="T8" s="6">
        <f>IF((B8+I3)=2,I8,0)</f>
        <v>0</v>
      </c>
      <c r="U8" s="6">
        <f>IF((B8+J3)=2,J8,0)</f>
        <v>0</v>
      </c>
      <c r="V8" s="6">
        <f>IF((B8+K3)=2,K8,0)</f>
        <v>0</v>
      </c>
      <c r="W8" s="6">
        <f>IF((B8+L3)=2,L8,0)</f>
        <v>0</v>
      </c>
      <c r="X8" s="6">
        <f>IF((B8+M3)=2,M8,0)</f>
        <v>0</v>
      </c>
    </row>
    <row r="9" spans="2:24" ht="12.75">
      <c r="B9" s="1">
        <f>IF(Main!I11=Main!T7,IF(Main!I12=Main!U9,1,0),0)</f>
        <v>0</v>
      </c>
      <c r="C9" s="1" t="s">
        <v>16</v>
      </c>
      <c r="D9" t="s">
        <v>22</v>
      </c>
      <c r="E9" s="6">
        <v>-1</v>
      </c>
      <c r="F9" s="6">
        <v>-1</v>
      </c>
      <c r="G9" s="6">
        <v>-1</v>
      </c>
      <c r="H9" s="6">
        <v>0.005</v>
      </c>
      <c r="I9" s="6">
        <v>0.006</v>
      </c>
      <c r="J9" s="6">
        <v>0.007</v>
      </c>
      <c r="K9" s="6">
        <v>0.008</v>
      </c>
      <c r="L9" s="6">
        <v>0.01</v>
      </c>
      <c r="M9" s="6">
        <v>0.012</v>
      </c>
      <c r="N9" s="6"/>
      <c r="P9" s="6">
        <f>IF((B9+E3)=2,E9,0)</f>
        <v>0</v>
      </c>
      <c r="Q9" s="6">
        <f>IF((B9+F3)=2,F9,0)</f>
        <v>0</v>
      </c>
      <c r="R9" s="6">
        <f>IF((B9+G3)=2,G9,0)</f>
        <v>0</v>
      </c>
      <c r="S9" s="6">
        <f>IF((B9+H3)=2,H9,0)</f>
        <v>0</v>
      </c>
      <c r="T9" s="6">
        <f>IF((B9+I3)=2,I9,0)</f>
        <v>0</v>
      </c>
      <c r="U9" s="6">
        <f>IF((B9+J3)=2,J9,0)</f>
        <v>0</v>
      </c>
      <c r="V9" s="6">
        <f>IF((B9+K3)=2,K9,0)</f>
        <v>0</v>
      </c>
      <c r="W9" s="6">
        <f>IF((B9+L3)=2,L9,0)</f>
        <v>0</v>
      </c>
      <c r="X9" s="6">
        <f>IF((B9+M3)=2,M9,0)</f>
        <v>0</v>
      </c>
    </row>
    <row r="10" spans="2:24" ht="12.75">
      <c r="B10" s="1">
        <f>IF(Main!I11=Main!T7,IF(Main!I12=Main!U10,1,0),0)</f>
        <v>0</v>
      </c>
      <c r="C10" s="1" t="s">
        <v>16</v>
      </c>
      <c r="D10" t="s">
        <v>31</v>
      </c>
      <c r="E10" s="6">
        <v>-1</v>
      </c>
      <c r="F10" s="6">
        <v>-1</v>
      </c>
      <c r="G10" s="6">
        <v>-1</v>
      </c>
      <c r="H10" s="6">
        <v>-1</v>
      </c>
      <c r="I10" s="6">
        <v>0.016</v>
      </c>
      <c r="J10" s="6">
        <v>0.019</v>
      </c>
      <c r="K10" s="6">
        <v>0.021</v>
      </c>
      <c r="L10" s="6">
        <v>0.023</v>
      </c>
      <c r="M10" s="6">
        <v>0.023</v>
      </c>
      <c r="N10" s="6"/>
      <c r="P10" s="6">
        <f>IF((B10+E3)=2,E10,0)</f>
        <v>0</v>
      </c>
      <c r="Q10" s="6">
        <f>IF((B10+F3)=2,F10,0)</f>
        <v>0</v>
      </c>
      <c r="R10" s="6">
        <f>IF((B10+G3)=2,G10,0)</f>
        <v>0</v>
      </c>
      <c r="S10" s="6">
        <f>IF((B10+H3)=2,H10,0)</f>
        <v>0</v>
      </c>
      <c r="T10" s="6">
        <f>IF((B10+I3)=2,I10,0)</f>
        <v>0</v>
      </c>
      <c r="U10" s="6">
        <f>IF((B10+J3)=2,J10,0)</f>
        <v>0</v>
      </c>
      <c r="V10" s="6">
        <f>IF((B10+K3)=2,K10,0)</f>
        <v>0</v>
      </c>
      <c r="W10" s="6">
        <f>IF((B10+L3)=2,L10,0)</f>
        <v>0</v>
      </c>
      <c r="X10" s="6">
        <f>IF((B10+M3)=2,M10,0)</f>
        <v>0</v>
      </c>
    </row>
    <row r="11" spans="2:24" ht="12.75">
      <c r="B11" s="1">
        <f>IF(Main!I11=Main!T7,IF(Main!I12=Main!U11,1,0),0)</f>
        <v>0</v>
      </c>
      <c r="C11" s="1" t="s">
        <v>16</v>
      </c>
      <c r="D11" t="s">
        <v>32</v>
      </c>
      <c r="E11" s="6">
        <v>-1</v>
      </c>
      <c r="F11" s="6">
        <v>-1</v>
      </c>
      <c r="G11" s="6">
        <v>-1</v>
      </c>
      <c r="H11" s="6">
        <v>-1</v>
      </c>
      <c r="I11" s="6">
        <v>0.014</v>
      </c>
      <c r="J11" s="6">
        <v>0.016</v>
      </c>
      <c r="K11" s="6">
        <v>0.018</v>
      </c>
      <c r="L11" s="6">
        <v>0.02</v>
      </c>
      <c r="M11" s="6">
        <v>0.02</v>
      </c>
      <c r="N11" s="6"/>
      <c r="P11" s="6">
        <f>IF((B11+E3)=2,E11,0)</f>
        <v>0</v>
      </c>
      <c r="Q11" s="6">
        <f>IF((B11+F3)=2,F11,0)</f>
        <v>0</v>
      </c>
      <c r="R11" s="6">
        <f>IF((B11+G3)=2,G11,0)</f>
        <v>0</v>
      </c>
      <c r="S11" s="6">
        <f>IF((B11+H3)=2,H11,0)</f>
        <v>0</v>
      </c>
      <c r="T11" s="6">
        <f>IF((B11+I3)=2,I11,0)</f>
        <v>0</v>
      </c>
      <c r="U11" s="6">
        <f>IF((B11+J3)=2,J11,0)</f>
        <v>0</v>
      </c>
      <c r="V11" s="6">
        <f>IF((B11+K3)=2,K11,0)</f>
        <v>0</v>
      </c>
      <c r="W11" s="6">
        <f>IF((B11+L3)=2,L11,0)</f>
        <v>0</v>
      </c>
      <c r="X11" s="6">
        <f>IF((B11+M3)=2,M11,0)</f>
        <v>0</v>
      </c>
    </row>
    <row r="12" spans="2:24" ht="12.75">
      <c r="B12" s="1">
        <f>IF(Main!I11=Main!T7,IF(Main!I12=Main!U12,1,0),)</f>
        <v>0</v>
      </c>
      <c r="C12" s="1" t="s">
        <v>16</v>
      </c>
      <c r="D12" t="s">
        <v>24</v>
      </c>
      <c r="E12" s="6">
        <v>0.003</v>
      </c>
      <c r="F12" s="6">
        <v>0.004</v>
      </c>
      <c r="G12" s="6">
        <v>0.005</v>
      </c>
      <c r="H12" s="6">
        <v>0.006</v>
      </c>
      <c r="I12" s="6">
        <v>0.007</v>
      </c>
      <c r="J12" s="6">
        <v>0.01</v>
      </c>
      <c r="K12" s="6">
        <v>0.012</v>
      </c>
      <c r="L12" s="6">
        <v>0.015</v>
      </c>
      <c r="M12" s="6">
        <v>0.017</v>
      </c>
      <c r="N12" s="6"/>
      <c r="P12" s="6">
        <f>IF((B12+E3)=2,E12,0)</f>
        <v>0</v>
      </c>
      <c r="Q12" s="6">
        <f>IF((B12+F3)=2,F12,0)</f>
        <v>0</v>
      </c>
      <c r="R12" s="6">
        <f>IF((B12+G3)=2,G12,0)</f>
        <v>0</v>
      </c>
      <c r="S12" s="6">
        <f>IF((B12+H3)=2,H12,0)</f>
        <v>0</v>
      </c>
      <c r="T12" s="6">
        <f>IF((B12+I3)=2,I12,0)</f>
        <v>0</v>
      </c>
      <c r="U12" s="6">
        <f>IF((B12+J3)=2,J12,0)</f>
        <v>0</v>
      </c>
      <c r="V12" s="6">
        <f>IF((B12+K3)=2,K12,0)</f>
        <v>0</v>
      </c>
      <c r="W12" s="6">
        <f>IF((B12+L3)=2,L12,0)</f>
        <v>0</v>
      </c>
      <c r="X12" s="6">
        <f>IF((B12+M3)=2,M12,0)</f>
        <v>0</v>
      </c>
    </row>
    <row r="13" spans="2:24" ht="12.75">
      <c r="B13" s="1"/>
      <c r="E13" s="6"/>
      <c r="F13" s="6"/>
      <c r="G13" s="6"/>
      <c r="H13" s="6"/>
      <c r="I13" s="6"/>
      <c r="J13" s="6"/>
      <c r="K13" s="6"/>
      <c r="L13" s="6"/>
      <c r="M13" s="6"/>
      <c r="N13" s="6"/>
      <c r="P13" s="6"/>
      <c r="Q13" s="6"/>
      <c r="R13" s="6"/>
      <c r="S13" s="6"/>
      <c r="T13" s="6"/>
      <c r="U13" s="6"/>
      <c r="V13" s="6"/>
      <c r="W13" s="6"/>
      <c r="X13" s="6"/>
    </row>
    <row r="14" spans="2:24" ht="12.75">
      <c r="B14">
        <f>IF(Main!I11=Main!T8,IF(Main!I12=Main!V7,1,0),0)</f>
        <v>0</v>
      </c>
      <c r="C14" t="s">
        <v>17</v>
      </c>
      <c r="D14" t="s">
        <v>28</v>
      </c>
      <c r="E14" s="6">
        <v>0.002</v>
      </c>
      <c r="F14" s="6">
        <v>0.003</v>
      </c>
      <c r="G14" s="6">
        <v>0.004</v>
      </c>
      <c r="H14" s="6">
        <v>0.005</v>
      </c>
      <c r="I14" s="6">
        <v>0.006</v>
      </c>
      <c r="J14" s="6">
        <v>0.007</v>
      </c>
      <c r="K14" s="6">
        <v>0.008</v>
      </c>
      <c r="L14" s="6">
        <v>0.009</v>
      </c>
      <c r="M14" s="6">
        <v>0.01</v>
      </c>
      <c r="N14" s="6"/>
      <c r="P14" s="6">
        <f>IF((B14+E3)=2,E14,0)</f>
        <v>0</v>
      </c>
      <c r="Q14" s="6">
        <f>IF((B14+F3)=2,F14,0)</f>
        <v>0</v>
      </c>
      <c r="R14" s="6">
        <f>IF((B14+G3)=2,G14,0)</f>
        <v>0</v>
      </c>
      <c r="S14" s="6">
        <f>IF((B14+H3)=2,H14,0)</f>
        <v>0</v>
      </c>
      <c r="T14" s="6">
        <f>IF((B14+I3)=2,I14,0)</f>
        <v>0</v>
      </c>
      <c r="U14" s="6">
        <f>IF((B14+J3)=2,J14,0)</f>
        <v>0</v>
      </c>
      <c r="V14" s="6">
        <f>IF((B14+K3)=2,K14,0)</f>
        <v>0</v>
      </c>
      <c r="W14" s="6">
        <f>IF((B14+L3)=2,L14,0)</f>
        <v>0</v>
      </c>
      <c r="X14" s="6">
        <f>IF((B14+M3)=2,M14,0)</f>
        <v>0</v>
      </c>
    </row>
    <row r="15" spans="2:24" ht="12.75">
      <c r="B15">
        <f>IF(Main!I11=Main!T8,IF(Main!I12=Main!V8,1,0),0)</f>
        <v>0</v>
      </c>
      <c r="C15" t="s">
        <v>17</v>
      </c>
      <c r="D15" t="s">
        <v>20</v>
      </c>
      <c r="E15" s="6">
        <v>-1</v>
      </c>
      <c r="F15" s="6">
        <v>-1</v>
      </c>
      <c r="G15" s="6">
        <v>-1</v>
      </c>
      <c r="H15" s="6">
        <v>-1</v>
      </c>
      <c r="I15" s="6">
        <v>0.016</v>
      </c>
      <c r="J15" s="6">
        <v>0.018</v>
      </c>
      <c r="K15" s="6">
        <v>0.02</v>
      </c>
      <c r="L15" s="6">
        <v>0.022</v>
      </c>
      <c r="M15" s="6">
        <v>0.022</v>
      </c>
      <c r="N15" s="6"/>
      <c r="P15" s="6">
        <f>IF((B15+E3)=2,E15,0)</f>
        <v>0</v>
      </c>
      <c r="Q15" s="6">
        <f>IF((B15+F3)=2,F15,0)</f>
        <v>0</v>
      </c>
      <c r="R15" s="6">
        <f>IF((B15+G3)=2,G15,0)</f>
        <v>0</v>
      </c>
      <c r="S15" s="6">
        <f>IF((B15+H3)=2,H15,0)</f>
        <v>0</v>
      </c>
      <c r="T15" s="6">
        <f>IF((B15+I3)=2,I15,0)</f>
        <v>0</v>
      </c>
      <c r="U15" s="6">
        <f>IF((B15+J3)=2,J15,0)</f>
        <v>0</v>
      </c>
      <c r="V15" s="6">
        <f>IF((B15+K3)=2,K15,0)</f>
        <v>0</v>
      </c>
      <c r="W15" s="6">
        <f>IF((B15+L3)=2,L15,0)</f>
        <v>0</v>
      </c>
      <c r="X15" s="6">
        <f>IF((B15+M3)=2,M15,0)</f>
        <v>0</v>
      </c>
    </row>
    <row r="16" spans="2:24" ht="12.75">
      <c r="B16">
        <f>IF(Main!I11=Main!T8,IF(Main!I12=Main!V9,1,0),0)</f>
        <v>0</v>
      </c>
      <c r="C16" t="s">
        <v>17</v>
      </c>
      <c r="D16" t="s">
        <v>22</v>
      </c>
      <c r="E16" s="6">
        <v>-1</v>
      </c>
      <c r="F16" s="6">
        <v>-1</v>
      </c>
      <c r="G16" s="6">
        <v>-1</v>
      </c>
      <c r="H16" s="6">
        <v>0.004</v>
      </c>
      <c r="I16" s="6">
        <v>0.005</v>
      </c>
      <c r="J16" s="6">
        <v>0.006</v>
      </c>
      <c r="K16" s="6">
        <v>0.007</v>
      </c>
      <c r="L16" s="6">
        <v>0.008</v>
      </c>
      <c r="M16" s="6">
        <v>0.009</v>
      </c>
      <c r="N16" s="6"/>
      <c r="P16" s="6">
        <f>IF((B16+E3)=2,E16,0)</f>
        <v>0</v>
      </c>
      <c r="Q16" s="6">
        <f>IF((B16+F3)=2,F16,0)</f>
        <v>0</v>
      </c>
      <c r="R16" s="6">
        <f>IF((B16+G3)=2,G16,0)</f>
        <v>0</v>
      </c>
      <c r="S16" s="6">
        <f>IF((B16+H3)=2,H16,0)</f>
        <v>0</v>
      </c>
      <c r="T16" s="6">
        <f>IF((B16+I3)=2,I16,0)</f>
        <v>0</v>
      </c>
      <c r="U16" s="6">
        <f>IF((B16+J3)=2,J16,0)</f>
        <v>0</v>
      </c>
      <c r="V16" s="6">
        <f>IF((B16+K3)=2,K16,0)</f>
        <v>0</v>
      </c>
      <c r="W16" s="6">
        <f>IF((B16+L3)=2,L16,0)</f>
        <v>0</v>
      </c>
      <c r="X16" s="6">
        <f>IF((B16+M3)=2,M16,0)</f>
        <v>0</v>
      </c>
    </row>
    <row r="17" spans="2:24" ht="12.75">
      <c r="B17">
        <f>IF(Main!I11=Main!T8,IF(Main!I12=Main!V10,1,0),0)</f>
        <v>0</v>
      </c>
      <c r="C17" t="s">
        <v>17</v>
      </c>
      <c r="D17" t="s">
        <v>31</v>
      </c>
      <c r="E17" s="6">
        <v>-1</v>
      </c>
      <c r="F17" s="6">
        <v>-1</v>
      </c>
      <c r="G17" s="6">
        <v>-1</v>
      </c>
      <c r="H17" s="6">
        <v>-1</v>
      </c>
      <c r="I17" s="6">
        <v>0.015</v>
      </c>
      <c r="J17" s="6">
        <v>0.017</v>
      </c>
      <c r="K17" s="6">
        <v>0.019</v>
      </c>
      <c r="L17" s="6">
        <v>0.021</v>
      </c>
      <c r="M17" s="6">
        <v>0.021</v>
      </c>
      <c r="N17" s="6"/>
      <c r="P17" s="6">
        <f>IF((B17+E3)=2,E17,0)</f>
        <v>0</v>
      </c>
      <c r="Q17" s="6">
        <f>IF((B17+F3)=2,F17,0)</f>
        <v>0</v>
      </c>
      <c r="R17" s="6">
        <f>IF((B17+G3)=2,G17,0)</f>
        <v>0</v>
      </c>
      <c r="S17" s="6">
        <f>IF((B17+H3)=2,H17,0)</f>
        <v>0</v>
      </c>
      <c r="T17" s="6">
        <f>IF((B17+I3)=2,I17,0)</f>
        <v>0</v>
      </c>
      <c r="U17" s="6">
        <f>IF((B17+J3)=2,J17,0)</f>
        <v>0</v>
      </c>
      <c r="V17" s="6">
        <f>IF((B17+K3)=2,K17,0)</f>
        <v>0</v>
      </c>
      <c r="W17" s="6">
        <f>IF((B17+L3)=2,L17,0)</f>
        <v>0</v>
      </c>
      <c r="X17" s="6">
        <f>IF((B17+M3)=2,M17,0)</f>
        <v>0</v>
      </c>
    </row>
    <row r="18" spans="2:24" ht="12.75">
      <c r="B18">
        <f>IF(Main!I11=Main!T8,IF(Main!I12=Main!V11,1,0),0)</f>
        <v>0</v>
      </c>
      <c r="C18" t="s">
        <v>17</v>
      </c>
      <c r="D18" t="s">
        <v>32</v>
      </c>
      <c r="E18" s="6">
        <v>-1</v>
      </c>
      <c r="F18" s="6">
        <v>-1</v>
      </c>
      <c r="G18" s="6">
        <v>-1</v>
      </c>
      <c r="H18" s="6">
        <v>-1</v>
      </c>
      <c r="I18" s="6">
        <v>0.013</v>
      </c>
      <c r="J18" s="6">
        <v>0.014</v>
      </c>
      <c r="K18" s="6">
        <v>0.016</v>
      </c>
      <c r="L18" s="6">
        <v>0.019</v>
      </c>
      <c r="M18" s="6">
        <v>0.019</v>
      </c>
      <c r="N18" s="6"/>
      <c r="P18" s="6">
        <f>IF((B18+E3)=2,E18,0)</f>
        <v>0</v>
      </c>
      <c r="Q18" s="6">
        <f>IF((B18+F3)=2,F18,0)</f>
        <v>0</v>
      </c>
      <c r="R18" s="6">
        <f>IF((B18+G3)=2,G18,0)</f>
        <v>0</v>
      </c>
      <c r="S18" s="6">
        <f>IF((B18+H3)=2,H18,0)</f>
        <v>0</v>
      </c>
      <c r="T18" s="6">
        <f>IF((B18+I3)=2,I18,0)</f>
        <v>0</v>
      </c>
      <c r="U18" s="6">
        <f>IF((B18+J3)=2,J18,0)</f>
        <v>0</v>
      </c>
      <c r="V18" s="6">
        <f>IF((B18+K3)=2,K18,0)</f>
        <v>0</v>
      </c>
      <c r="W18" s="6">
        <f>IF((B18+L3)=2,L18,0)</f>
        <v>0</v>
      </c>
      <c r="X18" s="6">
        <f>IF((B18+M3)=2,M18,0)</f>
        <v>0</v>
      </c>
    </row>
    <row r="19" spans="2:24" ht="12.75">
      <c r="B19">
        <f>IF(Main!I11=Main!T8,IF(Main!I12=Main!V12,1,0),0)</f>
        <v>0</v>
      </c>
      <c r="C19" t="s">
        <v>17</v>
      </c>
      <c r="D19" t="s">
        <v>24</v>
      </c>
      <c r="E19" s="6">
        <v>0.001</v>
      </c>
      <c r="F19" s="6">
        <v>0.002</v>
      </c>
      <c r="G19" s="6">
        <v>0.003</v>
      </c>
      <c r="H19" s="6">
        <v>0.004</v>
      </c>
      <c r="I19" s="6">
        <v>0.005</v>
      </c>
      <c r="J19" s="6">
        <v>0.009</v>
      </c>
      <c r="K19" s="6">
        <v>0.011</v>
      </c>
      <c r="L19" s="6">
        <v>0.013</v>
      </c>
      <c r="M19" s="6">
        <v>0.015</v>
      </c>
      <c r="N19" s="6"/>
      <c r="P19" s="6">
        <f>IF((B19+E3)=2,E19,0)</f>
        <v>0</v>
      </c>
      <c r="Q19" s="6">
        <f>IF((B19+F3)=2,F19,0)</f>
        <v>0</v>
      </c>
      <c r="R19" s="6">
        <f>IF((B19+G3)=2,G19,0)</f>
        <v>0</v>
      </c>
      <c r="S19" s="6">
        <f>IF((B19+H3)=2,H19,0)</f>
        <v>0</v>
      </c>
      <c r="T19" s="6">
        <f>IF((B19+I3)=2,I19,0)</f>
        <v>0</v>
      </c>
      <c r="U19" s="6">
        <f>IF((B19+J3)=2,J19,0)</f>
        <v>0</v>
      </c>
      <c r="V19" s="6">
        <f>IF((B19+K3)=2,K19,0)</f>
        <v>0</v>
      </c>
      <c r="W19" s="6">
        <f>IF((B19+L3)=2,L19,0)</f>
        <v>0</v>
      </c>
      <c r="X19" s="6">
        <f>IF((B19+M3)=2,M19,0)</f>
        <v>0</v>
      </c>
    </row>
    <row r="20" spans="2:24" ht="12.75">
      <c r="B20" s="1"/>
      <c r="E20" s="6"/>
      <c r="F20" s="6"/>
      <c r="G20" s="6"/>
      <c r="H20" s="6"/>
      <c r="I20" s="6"/>
      <c r="J20" s="6"/>
      <c r="K20" s="6"/>
      <c r="L20" s="6"/>
      <c r="M20" s="6"/>
      <c r="N20" s="6"/>
      <c r="P20" s="6"/>
      <c r="Q20" s="6"/>
      <c r="R20" s="6"/>
      <c r="S20" s="6"/>
      <c r="T20" s="6"/>
      <c r="U20" s="6"/>
      <c r="V20" s="6"/>
      <c r="W20" s="6"/>
      <c r="X20" s="6"/>
    </row>
    <row r="21" spans="2:24" ht="12.75">
      <c r="B21" s="1">
        <f>IF(Main!I11=Main!T9,IF(Main!I12=Main!W7,1,0),0)</f>
        <v>1</v>
      </c>
      <c r="C21" t="s">
        <v>18</v>
      </c>
      <c r="D21" t="s">
        <v>21</v>
      </c>
      <c r="E21" s="6">
        <v>-1</v>
      </c>
      <c r="F21" s="6">
        <v>-1</v>
      </c>
      <c r="G21" s="6">
        <v>-1</v>
      </c>
      <c r="H21" s="6">
        <v>-1</v>
      </c>
      <c r="I21" s="6">
        <v>0.012</v>
      </c>
      <c r="J21" s="6">
        <v>0.014</v>
      </c>
      <c r="K21" s="6">
        <v>0.016</v>
      </c>
      <c r="L21" s="6">
        <v>0.018</v>
      </c>
      <c r="M21" s="6">
        <v>0.02</v>
      </c>
      <c r="N21" s="6"/>
      <c r="P21" s="6">
        <f>IF((B21+E3)=2,E21,0)</f>
        <v>0</v>
      </c>
      <c r="Q21" s="6">
        <f>IF((B21+F3)=2,F21,0)</f>
        <v>0</v>
      </c>
      <c r="R21" s="6">
        <f>IF((B21+G3)=2,G21,0)</f>
        <v>0</v>
      </c>
      <c r="S21" s="6">
        <f>IF((B21+H3)=2,H21,0)</f>
        <v>0</v>
      </c>
      <c r="T21" s="6">
        <f>IF((B21+I3)=2,I21,0)</f>
        <v>0</v>
      </c>
      <c r="U21" s="6">
        <f>IF((B21+J3)=2,J21,0)</f>
        <v>0.014</v>
      </c>
      <c r="V21" s="6">
        <f>IF((B21+K3)=2,K21,0)</f>
        <v>0</v>
      </c>
      <c r="W21" s="6">
        <f>IF((B21+L3)=2,L21,0)</f>
        <v>0</v>
      </c>
      <c r="X21" s="6">
        <f>IF((B21+M3)=2,M21,0)</f>
        <v>0</v>
      </c>
    </row>
    <row r="22" spans="2:24" ht="12.75">
      <c r="B22" s="1">
        <f>IF(Main!I11=Main!T9,IF(Main!I12=Main!W8,1,0),0)</f>
        <v>0</v>
      </c>
      <c r="C22" t="s">
        <v>18</v>
      </c>
      <c r="D22" t="s">
        <v>20</v>
      </c>
      <c r="E22" s="6">
        <v>-1</v>
      </c>
      <c r="F22" s="6">
        <v>-1</v>
      </c>
      <c r="G22" s="6">
        <v>-1</v>
      </c>
      <c r="H22" s="6">
        <v>-1</v>
      </c>
      <c r="I22" s="6">
        <v>0.019</v>
      </c>
      <c r="J22" s="6">
        <v>0.021</v>
      </c>
      <c r="K22" s="6">
        <v>0.023</v>
      </c>
      <c r="L22" s="6">
        <v>0.025</v>
      </c>
      <c r="M22" s="6">
        <v>0.025</v>
      </c>
      <c r="N22" s="6"/>
      <c r="P22" s="6">
        <f>IF((B22+E3)=2,E22,0)</f>
        <v>0</v>
      </c>
      <c r="Q22" s="6">
        <f>IF((B22+F3)=2,F22,0)</f>
        <v>0</v>
      </c>
      <c r="R22" s="6">
        <f>IF((B22+G3)=2,G22,0)</f>
        <v>0</v>
      </c>
      <c r="S22" s="6">
        <f>IF((B22+H3)=2,H22,0)</f>
        <v>0</v>
      </c>
      <c r="T22" s="6">
        <f>IF((B22+I3)=2,I22,0)</f>
        <v>0</v>
      </c>
      <c r="U22" s="6">
        <f>IF((B22+J3)=2,J22,0)</f>
        <v>0</v>
      </c>
      <c r="V22" s="6">
        <f>IF((B22+K3)=2,K22,0)</f>
        <v>0</v>
      </c>
      <c r="W22" s="6">
        <f>IF((B22+L3)=2,L22,0)</f>
        <v>0</v>
      </c>
      <c r="X22" s="6">
        <f>IF((B22+M3)=2,M22,0)</f>
        <v>0</v>
      </c>
    </row>
    <row r="23" spans="2:24" ht="12.75">
      <c r="B23" s="1">
        <f>IF(Main!I11=Main!T9,IF(Main!I12=Main!W9,1,0),0)</f>
        <v>0</v>
      </c>
      <c r="C23" t="s">
        <v>18</v>
      </c>
      <c r="D23" t="s">
        <v>23</v>
      </c>
      <c r="E23" s="6">
        <v>-1</v>
      </c>
      <c r="F23" s="6">
        <v>-1</v>
      </c>
      <c r="G23" s="6">
        <v>-1</v>
      </c>
      <c r="H23" s="6">
        <v>-1</v>
      </c>
      <c r="I23" s="6">
        <v>0.02</v>
      </c>
      <c r="J23" s="6">
        <v>0.022</v>
      </c>
      <c r="K23" s="6">
        <v>0.024</v>
      </c>
      <c r="L23" s="6">
        <v>0.026</v>
      </c>
      <c r="M23" s="6">
        <v>0.026</v>
      </c>
      <c r="N23" s="6"/>
      <c r="P23" s="6">
        <f>IF((B23+E3)=2,E23,0)</f>
        <v>0</v>
      </c>
      <c r="Q23" s="6">
        <f>IF((B23+F3)=2,F23,0)</f>
        <v>0</v>
      </c>
      <c r="R23" s="6">
        <f>IF((B23+G3)=2,G23,0)</f>
        <v>0</v>
      </c>
      <c r="S23" s="6">
        <f>IF((B23+H3)=2,H23,0)</f>
        <v>0</v>
      </c>
      <c r="T23" s="6">
        <f>IF((B23+I3)=2,I23,0)</f>
        <v>0</v>
      </c>
      <c r="U23" s="6">
        <f>IF((B23+J3)=2,J23,0)</f>
        <v>0</v>
      </c>
      <c r="V23" s="6">
        <f>IF((B23+K3)=2,K23,0)</f>
        <v>0</v>
      </c>
      <c r="W23" s="6">
        <f>IF((B23+L3)=2,L23,0)</f>
        <v>0</v>
      </c>
      <c r="X23" s="6">
        <f>IF((B23+M3)=2,M23,0)</f>
        <v>0</v>
      </c>
    </row>
    <row r="24" spans="2:24" ht="12.75">
      <c r="B24" s="1"/>
      <c r="E24" s="6"/>
      <c r="F24" s="6"/>
      <c r="G24" s="6"/>
      <c r="H24" s="6"/>
      <c r="I24" s="6"/>
      <c r="J24" s="6"/>
      <c r="K24" s="6"/>
      <c r="L24" s="6"/>
      <c r="M24" s="6"/>
      <c r="N24" s="6"/>
      <c r="P24" s="6"/>
      <c r="Q24" s="6"/>
      <c r="R24" s="6"/>
      <c r="S24" s="6"/>
      <c r="T24" s="6"/>
      <c r="U24" s="6"/>
      <c r="V24" s="6"/>
      <c r="W24" s="6"/>
      <c r="X24" s="6"/>
    </row>
    <row r="25" spans="2:24" ht="12.75">
      <c r="B25" s="1">
        <f>IF(Main!I11=Main!T10,IF(Main!I12=Main!X7,1,0),0)</f>
        <v>0</v>
      </c>
      <c r="C25" t="s">
        <v>25</v>
      </c>
      <c r="D25" t="s">
        <v>24</v>
      </c>
      <c r="E25" s="6">
        <v>0.003</v>
      </c>
      <c r="F25" s="6">
        <v>0.004</v>
      </c>
      <c r="G25" s="6">
        <v>0.006</v>
      </c>
      <c r="H25" s="6">
        <v>0.008</v>
      </c>
      <c r="I25" s="6">
        <v>0.009</v>
      </c>
      <c r="J25" s="6">
        <v>0.011</v>
      </c>
      <c r="K25" s="6">
        <v>0.012</v>
      </c>
      <c r="L25" s="6">
        <v>0.012</v>
      </c>
      <c r="M25" s="6">
        <v>0.012</v>
      </c>
      <c r="N25" s="6"/>
      <c r="P25" s="6">
        <f>IF((B25+E3)=2,E25,0)</f>
        <v>0</v>
      </c>
      <c r="Q25" s="6">
        <f>IF((B25+F3)=2,F25,0)</f>
        <v>0</v>
      </c>
      <c r="R25" s="6">
        <f>IF((B25+G3)=2,G25,0)</f>
        <v>0</v>
      </c>
      <c r="S25" s="6">
        <f>IF((B25+H3)=2,H25,0)</f>
        <v>0</v>
      </c>
      <c r="T25" s="6">
        <f>IF((B25+I3)=2,I25,0)</f>
        <v>0</v>
      </c>
      <c r="U25" s="6">
        <f>IF((B25+J3)=2,J25,0)</f>
        <v>0</v>
      </c>
      <c r="V25" s="6">
        <f>IF((B25+K3)=2,K25,0)</f>
        <v>0</v>
      </c>
      <c r="W25" s="6">
        <f>IF((B25+L3)=2,L25,0)</f>
        <v>0</v>
      </c>
      <c r="X25" s="6">
        <f>IF((B25+M3)=2,M25,0)</f>
        <v>0</v>
      </c>
    </row>
    <row r="26" spans="2:24" ht="12.75">
      <c r="B26" s="1">
        <f>IF(Main!I11=Main!T10,IF(Main!I12=Main!X8,1,0),0)</f>
        <v>0</v>
      </c>
      <c r="C26" t="s">
        <v>25</v>
      </c>
      <c r="D26" t="s">
        <v>21</v>
      </c>
      <c r="E26" s="6">
        <v>0.002</v>
      </c>
      <c r="F26" s="6">
        <v>0.004</v>
      </c>
      <c r="G26" s="6">
        <v>0.008</v>
      </c>
      <c r="H26" s="6">
        <v>0.009</v>
      </c>
      <c r="I26" s="6">
        <v>0.01</v>
      </c>
      <c r="J26" s="6">
        <v>0.012</v>
      </c>
      <c r="K26" s="6">
        <v>0.013</v>
      </c>
      <c r="L26" s="6">
        <v>0.014</v>
      </c>
      <c r="M26" s="6">
        <v>0.014</v>
      </c>
      <c r="N26" s="6"/>
      <c r="P26" s="6">
        <f>IF((B26+E3)=2,E26,0)</f>
        <v>0</v>
      </c>
      <c r="Q26" s="6">
        <f>IF((B26+F3)=2,F26,0)</f>
        <v>0</v>
      </c>
      <c r="R26" s="6">
        <f>IF((B26+G3)=2,G26,0)</f>
        <v>0</v>
      </c>
      <c r="S26" s="6">
        <f>IF((B26+H3)=2,H26,0)</f>
        <v>0</v>
      </c>
      <c r="T26" s="6">
        <f>IF((B26+I3)=2,I26,0)</f>
        <v>0</v>
      </c>
      <c r="U26" s="6">
        <f>IF((B26+J3)=2,J26,0)</f>
        <v>0</v>
      </c>
      <c r="V26" s="6">
        <f>IF((B26+K3)=2,K26,0)</f>
        <v>0</v>
      </c>
      <c r="W26" s="6">
        <f>IF((B26+L3)=2,L26,0)</f>
        <v>0</v>
      </c>
      <c r="X26" s="6">
        <f>IF((B26+M3)=2,M26,0)</f>
        <v>0</v>
      </c>
    </row>
    <row r="28" spans="1:2" ht="12.75">
      <c r="A28" s="9"/>
      <c r="B28" s="1"/>
    </row>
    <row r="29" spans="23:24" ht="12.75">
      <c r="W29" t="s">
        <v>42</v>
      </c>
      <c r="X29" s="6">
        <f>SUM(P7:X26)</f>
        <v>0.014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H1">
      <selection activeCell="J34" sqref="J34"/>
    </sheetView>
  </sheetViews>
  <sheetFormatPr defaultColWidth="9.140625" defaultRowHeight="12.75"/>
  <cols>
    <col min="1" max="1" width="12.7109375" style="0" hidden="1" customWidth="1"/>
    <col min="2" max="2" width="8.140625" style="0" hidden="1" customWidth="1"/>
    <col min="3" max="3" width="11.8515625" style="0" hidden="1" customWidth="1"/>
    <col min="4" max="4" width="25.57421875" style="0" hidden="1" customWidth="1"/>
    <col min="5" max="5" width="0" style="0" hidden="1" customWidth="1"/>
    <col min="6" max="6" width="12.7109375" style="2" hidden="1" customWidth="1"/>
    <col min="7" max="7" width="0" style="1" hidden="1" customWidth="1"/>
    <col min="14" max="14" width="14.7109375" style="0" bestFit="1" customWidth="1"/>
  </cols>
  <sheetData>
    <row r="1" spans="4:14" s="2" customFormat="1" ht="12.75">
      <c r="D1" s="5" t="s">
        <v>2</v>
      </c>
      <c r="E1" s="2">
        <f aca="true" t="shared" si="0" ref="E1:M1">(E2)*25.4</f>
        <v>1.5875</v>
      </c>
      <c r="F1" s="2">
        <f t="shared" si="0"/>
        <v>3.175</v>
      </c>
      <c r="G1" s="2">
        <f t="shared" si="0"/>
        <v>4.762499999999999</v>
      </c>
      <c r="H1" s="2">
        <f t="shared" si="0"/>
        <v>6.35</v>
      </c>
      <c r="I1" s="2">
        <f t="shared" si="0"/>
        <v>9.524999999999999</v>
      </c>
      <c r="J1" s="2">
        <f t="shared" si="0"/>
        <v>12.7</v>
      </c>
      <c r="K1" s="2">
        <f t="shared" si="0"/>
        <v>15.875</v>
      </c>
      <c r="L1" s="2">
        <f t="shared" si="0"/>
        <v>19.049999999999997</v>
      </c>
      <c r="M1" s="2">
        <f t="shared" si="0"/>
        <v>25.4</v>
      </c>
      <c r="N1" s="5"/>
    </row>
    <row r="2" spans="4:24" s="1" customFormat="1" ht="12.75">
      <c r="D2" s="3" t="s">
        <v>3</v>
      </c>
      <c r="E2" s="1">
        <v>0.0625</v>
      </c>
      <c r="F2" s="1">
        <v>0.125</v>
      </c>
      <c r="G2" s="1">
        <v>0.1875</v>
      </c>
      <c r="H2" s="1">
        <v>0.25</v>
      </c>
      <c r="I2" s="1">
        <v>0.375</v>
      </c>
      <c r="J2" s="1">
        <v>0.5</v>
      </c>
      <c r="K2" s="1">
        <v>0.625</v>
      </c>
      <c r="L2" s="1">
        <v>0.75</v>
      </c>
      <c r="M2" s="1">
        <v>1</v>
      </c>
      <c r="P2" s="1">
        <v>1</v>
      </c>
      <c r="Q2" s="1">
        <v>2</v>
      </c>
      <c r="R2" s="1">
        <v>3</v>
      </c>
      <c r="S2" s="1">
        <v>4</v>
      </c>
      <c r="T2" s="1">
        <v>5</v>
      </c>
      <c r="U2" s="1">
        <v>6</v>
      </c>
      <c r="V2" s="1">
        <v>7</v>
      </c>
      <c r="W2" s="1">
        <v>8</v>
      </c>
      <c r="X2" s="1">
        <v>9</v>
      </c>
    </row>
    <row r="3" spans="4:13" s="1" customFormat="1" ht="12.75">
      <c r="D3" s="3" t="s">
        <v>46</v>
      </c>
      <c r="E3" s="1">
        <f>IF(Main!I9=Main!Q7,1,IF(Main!I9=Main!R7,1,0))</f>
        <v>0</v>
      </c>
      <c r="F3" s="1">
        <f>IF(Main!I9=Main!Q8,1,IF(Main!I9=Main!R8,1,0))</f>
        <v>0</v>
      </c>
      <c r="G3" s="1">
        <f>IF(Main!I9=Main!Q9,1,IF(Main!I9=Main!R9,1,0))</f>
        <v>0</v>
      </c>
      <c r="H3" s="1">
        <f>IF(Main!I9=Main!Q10,1,IF(Main!I9=Main!R10,1,0))</f>
        <v>0</v>
      </c>
      <c r="I3" s="1">
        <f>IF(Main!I9=Main!Q11,1,IF(Main!I9=Main!R11,1,0))</f>
        <v>0</v>
      </c>
      <c r="J3" s="1">
        <f>IF(Main!I9=Main!Q12,1,IF(Main!I9=Main!R12,1,0))</f>
        <v>1</v>
      </c>
      <c r="K3" s="1">
        <f>IF(Main!I9=Main!Q13,1,IF(Main!I9=Main!R13,1,0))</f>
        <v>0</v>
      </c>
      <c r="L3" s="1">
        <f>IF(Main!I9=Main!Q14,1,IF(Main!I9=Main!R14,1,0))</f>
        <v>0</v>
      </c>
      <c r="M3" s="1">
        <f>IF(Main!I9=Main!Q15,1,IF(Main!I9=Main!R15,1,0))</f>
        <v>0</v>
      </c>
    </row>
    <row r="4" s="1" customFormat="1" ht="12.75"/>
    <row r="5" spans="1:4" s="1" customFormat="1" ht="13.5" thickBot="1">
      <c r="A5" s="4" t="s">
        <v>43</v>
      </c>
      <c r="B5" s="4" t="s">
        <v>46</v>
      </c>
      <c r="C5" s="4" t="s">
        <v>19</v>
      </c>
      <c r="D5" s="4" t="s">
        <v>27</v>
      </c>
    </row>
    <row r="6" spans="5:14" s="1" customFormat="1" ht="13.5" thickTop="1">
      <c r="E6" s="6"/>
      <c r="F6" s="6"/>
      <c r="G6" s="6"/>
      <c r="H6" s="6"/>
      <c r="I6" s="6"/>
      <c r="J6" s="6"/>
      <c r="K6" s="6"/>
      <c r="L6" s="6"/>
      <c r="M6" s="6"/>
      <c r="N6" s="6"/>
    </row>
    <row r="7" spans="2:24" s="1" customFormat="1" ht="12.75">
      <c r="B7" s="1">
        <f>IF(Main!I11=Main!T7,IF(Main!I12=Main!U7,1,0),0)</f>
        <v>0</v>
      </c>
      <c r="C7" s="1" t="s">
        <v>16</v>
      </c>
      <c r="D7" t="s">
        <v>28</v>
      </c>
      <c r="E7" s="6">
        <v>0.003</v>
      </c>
      <c r="F7" s="6">
        <v>0.005</v>
      </c>
      <c r="G7" s="6">
        <v>0.006</v>
      </c>
      <c r="H7" s="6">
        <v>0.007</v>
      </c>
      <c r="I7" s="6">
        <v>0.008</v>
      </c>
      <c r="J7" s="6">
        <v>0.009</v>
      </c>
      <c r="K7" s="6">
        <v>0.011</v>
      </c>
      <c r="L7" s="6">
        <v>0.014</v>
      </c>
      <c r="M7" s="6">
        <v>0.014</v>
      </c>
      <c r="N7" s="6"/>
      <c r="P7" s="6">
        <f>IF((B7+E3)=2,E7,0)</f>
        <v>0</v>
      </c>
      <c r="Q7" s="6">
        <f>IF((B7+F3)=2,F7,0)</f>
        <v>0</v>
      </c>
      <c r="R7" s="6">
        <f>IF((B7+G3)=2,G7,0)</f>
        <v>0</v>
      </c>
      <c r="S7" s="6">
        <f>IF((B7+H3)=2,H7,0)</f>
        <v>0</v>
      </c>
      <c r="T7" s="6">
        <f>IF((B7+I3)=2,I7,0)</f>
        <v>0</v>
      </c>
      <c r="U7" s="6">
        <f>IF((B7+J3)=2,J7,0)</f>
        <v>0</v>
      </c>
      <c r="V7" s="6">
        <f>IF((B7+K3)=2,K7,0)</f>
        <v>0</v>
      </c>
      <c r="W7" s="6">
        <f>IF((B7+L3)=2,L7,0)</f>
        <v>0</v>
      </c>
      <c r="X7" s="6">
        <f>IF((B7+M3)=2,M7,0)</f>
        <v>0</v>
      </c>
    </row>
    <row r="8" spans="2:24" ht="12.75">
      <c r="B8" s="1">
        <f>IF(Main!I11=Main!T7,IF(Main!I12=Main!U8,1,0),0)</f>
        <v>0</v>
      </c>
      <c r="C8" s="1" t="s">
        <v>16</v>
      </c>
      <c r="D8" t="s">
        <v>20</v>
      </c>
      <c r="E8" s="6">
        <v>-1</v>
      </c>
      <c r="F8" s="6">
        <v>-1</v>
      </c>
      <c r="G8" s="6">
        <v>-1</v>
      </c>
      <c r="H8" s="6">
        <v>-1</v>
      </c>
      <c r="I8" s="6">
        <v>0.018</v>
      </c>
      <c r="J8" s="6">
        <v>0.019</v>
      </c>
      <c r="K8" s="6">
        <v>0.021</v>
      </c>
      <c r="L8" s="6">
        <v>0.023</v>
      </c>
      <c r="M8" s="6">
        <v>0.023</v>
      </c>
      <c r="N8" s="6"/>
      <c r="P8" s="6">
        <f>IF((B8+E3)=2,E8,0)</f>
        <v>0</v>
      </c>
      <c r="Q8" s="6">
        <f>IF((B8+F3)=2,F8,0)</f>
        <v>0</v>
      </c>
      <c r="R8" s="6">
        <f>IF((B8+G3)=2,G8,0)</f>
        <v>0</v>
      </c>
      <c r="S8" s="6">
        <f>IF((B8+H3)=2,H8,0)</f>
        <v>0</v>
      </c>
      <c r="T8" s="6">
        <f>IF((B8+I3)=2,I8,0)</f>
        <v>0</v>
      </c>
      <c r="U8" s="6">
        <f>IF((B8+J3)=2,J8,0)</f>
        <v>0</v>
      </c>
      <c r="V8" s="6">
        <f>IF((B8+K3)=2,K8,0)</f>
        <v>0</v>
      </c>
      <c r="W8" s="6">
        <f>IF((B8+L3)=2,L8,0)</f>
        <v>0</v>
      </c>
      <c r="X8" s="6">
        <f>IF((B8+M3)=2,M8,0)</f>
        <v>0</v>
      </c>
    </row>
    <row r="9" spans="2:24" ht="12.75">
      <c r="B9" s="1">
        <f>IF(Main!I11=Main!T7,IF(Main!I12=Main!U9,1,0),0)</f>
        <v>0</v>
      </c>
      <c r="C9" s="1" t="s">
        <v>16</v>
      </c>
      <c r="D9" t="s">
        <v>22</v>
      </c>
      <c r="E9" s="6">
        <v>-1</v>
      </c>
      <c r="F9" s="6">
        <v>-1</v>
      </c>
      <c r="G9" s="6">
        <v>-1</v>
      </c>
      <c r="H9" s="6">
        <v>0.004</v>
      </c>
      <c r="I9" s="6">
        <v>0.005</v>
      </c>
      <c r="J9" s="6">
        <v>0.006</v>
      </c>
      <c r="K9" s="6">
        <v>0.009</v>
      </c>
      <c r="L9" s="6">
        <v>0.011</v>
      </c>
      <c r="M9" s="6">
        <v>0.012</v>
      </c>
      <c r="N9" s="6"/>
      <c r="P9" s="6">
        <f>IF((B9+E3)=2,E9,0)</f>
        <v>0</v>
      </c>
      <c r="Q9" s="6">
        <f>IF((B9+F3)=2,F9,0)</f>
        <v>0</v>
      </c>
      <c r="R9" s="6">
        <f>IF((B9+G3)=2,G9,0)</f>
        <v>0</v>
      </c>
      <c r="S9" s="6">
        <f>IF((B9+H3)=2,H9,0)</f>
        <v>0</v>
      </c>
      <c r="T9" s="6">
        <f>IF((B9+I3)=2,I9,0)</f>
        <v>0</v>
      </c>
      <c r="U9" s="6">
        <f>IF((B9+J3)=2,J9,0)</f>
        <v>0</v>
      </c>
      <c r="V9" s="6">
        <f>IF((B9+K3)=2,K9,0)</f>
        <v>0</v>
      </c>
      <c r="W9" s="6">
        <f>IF((B9+L3)=2,L9,0)</f>
        <v>0</v>
      </c>
      <c r="X9" s="6">
        <f>IF((B9+M3)=2,M9,0)</f>
        <v>0</v>
      </c>
    </row>
    <row r="10" spans="2:24" ht="12.75">
      <c r="B10" s="1">
        <f>IF(Main!I11=Main!T7,IF(Main!I12=Main!U10,1,0),0)</f>
        <v>0</v>
      </c>
      <c r="C10" s="1" t="s">
        <v>16</v>
      </c>
      <c r="D10" t="s">
        <v>31</v>
      </c>
      <c r="E10" s="6">
        <v>-1</v>
      </c>
      <c r="F10" s="6">
        <v>-1</v>
      </c>
      <c r="G10" s="6">
        <v>-1</v>
      </c>
      <c r="H10" s="6">
        <v>-1</v>
      </c>
      <c r="I10" s="6">
        <v>0.019</v>
      </c>
      <c r="J10" s="6">
        <v>0.02</v>
      </c>
      <c r="K10" s="6">
        <v>0.022</v>
      </c>
      <c r="L10" s="6">
        <v>0.024</v>
      </c>
      <c r="M10" s="6">
        <v>0.024</v>
      </c>
      <c r="N10" s="6"/>
      <c r="P10" s="6">
        <f>IF((B10+E3)=2,E10,0)</f>
        <v>0</v>
      </c>
      <c r="Q10" s="6">
        <f>IF((B10+F3)=2,F10,0)</f>
        <v>0</v>
      </c>
      <c r="R10" s="6">
        <f>IF((B10+G3)=2,G10,0)</f>
        <v>0</v>
      </c>
      <c r="S10" s="6">
        <f>IF((B10+H3)=2,H10,0)</f>
        <v>0</v>
      </c>
      <c r="T10" s="6">
        <f>IF((B10+I3)=2,I10,0)</f>
        <v>0</v>
      </c>
      <c r="U10" s="6">
        <f>IF((B10+J3)=2,J10,0)</f>
        <v>0</v>
      </c>
      <c r="V10" s="6">
        <f>IF((B10+K3)=2,K10,0)</f>
        <v>0</v>
      </c>
      <c r="W10" s="6">
        <f>IF((B10+L3)=2,L10,0)</f>
        <v>0</v>
      </c>
      <c r="X10" s="6">
        <f>IF((B10+M3)=2,M10,0)</f>
        <v>0</v>
      </c>
    </row>
    <row r="11" spans="2:24" ht="12.75">
      <c r="B11" s="1">
        <f>IF(Main!I11=Main!T7,IF(Main!I12=Main!U11,1,0),0)</f>
        <v>0</v>
      </c>
      <c r="C11" s="1" t="s">
        <v>16</v>
      </c>
      <c r="D11" t="s">
        <v>32</v>
      </c>
      <c r="E11" s="6">
        <v>-1</v>
      </c>
      <c r="F11" s="6">
        <v>-1</v>
      </c>
      <c r="G11" s="6">
        <v>-1</v>
      </c>
      <c r="H11" s="6">
        <v>-1</v>
      </c>
      <c r="I11" s="6">
        <v>0.014</v>
      </c>
      <c r="J11" s="6">
        <v>0.015</v>
      </c>
      <c r="K11" s="6">
        <v>0.016</v>
      </c>
      <c r="L11" s="6">
        <v>0.018</v>
      </c>
      <c r="M11" s="6">
        <v>0.018</v>
      </c>
      <c r="N11" s="6"/>
      <c r="P11" s="6">
        <f>IF((B11+E3)=2,E11,0)</f>
        <v>0</v>
      </c>
      <c r="Q11" s="6">
        <f>IF((B11+F3)=2,F11,0)</f>
        <v>0</v>
      </c>
      <c r="R11" s="6">
        <f>IF((B11+G3)=2,G11,0)</f>
        <v>0</v>
      </c>
      <c r="S11" s="6">
        <f>IF((B11+H3)=2,H11,0)</f>
        <v>0</v>
      </c>
      <c r="T11" s="6">
        <f>IF((B11+I3)=2,I11,0)</f>
        <v>0</v>
      </c>
      <c r="U11" s="6">
        <f>IF((B11+J3)=2,J11,0)</f>
        <v>0</v>
      </c>
      <c r="V11" s="6">
        <f>IF((B11+K3)=2,K11,0)</f>
        <v>0</v>
      </c>
      <c r="W11" s="6">
        <f>IF((B11+L3)=2,L11,0)</f>
        <v>0</v>
      </c>
      <c r="X11" s="6">
        <f>IF((B11+M3)=2,M11,0)</f>
        <v>0</v>
      </c>
    </row>
    <row r="12" spans="2:24" ht="12.75">
      <c r="B12" s="1">
        <f>IF(Main!I11=Main!T7,IF(Main!I12=Main!U12,1,0),)</f>
        <v>0</v>
      </c>
      <c r="C12" s="1" t="s">
        <v>16</v>
      </c>
      <c r="D12" t="s">
        <v>24</v>
      </c>
      <c r="E12" s="6">
        <v>0.003</v>
      </c>
      <c r="F12" s="6">
        <v>0.004</v>
      </c>
      <c r="G12" s="6">
        <v>0.005</v>
      </c>
      <c r="H12" s="6">
        <v>0.006</v>
      </c>
      <c r="I12" s="6">
        <v>0.007</v>
      </c>
      <c r="J12" s="6">
        <v>0.01</v>
      </c>
      <c r="K12" s="6">
        <v>0.012</v>
      </c>
      <c r="L12" s="6">
        <v>0.015</v>
      </c>
      <c r="M12" s="6">
        <v>0.017</v>
      </c>
      <c r="N12" s="6"/>
      <c r="P12" s="6">
        <f>IF((B12+E3)=2,E12,0)</f>
        <v>0</v>
      </c>
      <c r="Q12" s="6">
        <f>IF((B12+F3)=2,F12,0)</f>
        <v>0</v>
      </c>
      <c r="R12" s="6">
        <f>IF((B12+G3)=2,G12,0)</f>
        <v>0</v>
      </c>
      <c r="S12" s="6">
        <f>IF((B12+H3)=2,H12,0)</f>
        <v>0</v>
      </c>
      <c r="T12" s="6">
        <f>IF((B12+I3)=2,I12,0)</f>
        <v>0</v>
      </c>
      <c r="U12" s="6">
        <f>IF((B12+J3)=2,J12,0)</f>
        <v>0</v>
      </c>
      <c r="V12" s="6">
        <f>IF((B12+K3)=2,K12,0)</f>
        <v>0</v>
      </c>
      <c r="W12" s="6">
        <f>IF((B12+L3)=2,L12,0)</f>
        <v>0</v>
      </c>
      <c r="X12" s="6">
        <f>IF((B12+M3)=2,M12,0)</f>
        <v>0</v>
      </c>
    </row>
    <row r="13" spans="2:24" ht="12.75">
      <c r="B13" s="1"/>
      <c r="E13" s="6"/>
      <c r="F13" s="6"/>
      <c r="G13" s="6"/>
      <c r="H13" s="6"/>
      <c r="I13" s="6"/>
      <c r="J13" s="6"/>
      <c r="K13" s="6"/>
      <c r="L13" s="6"/>
      <c r="M13" s="6"/>
      <c r="N13" s="6"/>
      <c r="P13" s="6"/>
      <c r="Q13" s="6"/>
      <c r="R13" s="6"/>
      <c r="S13" s="6"/>
      <c r="T13" s="6"/>
      <c r="U13" s="6"/>
      <c r="V13" s="6"/>
      <c r="W13" s="6"/>
      <c r="X13" s="6"/>
    </row>
    <row r="14" spans="2:24" ht="12.75">
      <c r="B14">
        <f>IF(Main!I11=Main!T8,IF(Main!I12=Main!V7,1,0),0)</f>
        <v>0</v>
      </c>
      <c r="C14" t="s">
        <v>17</v>
      </c>
      <c r="D14" t="s">
        <v>28</v>
      </c>
      <c r="E14" s="6">
        <v>0.001</v>
      </c>
      <c r="F14" s="6">
        <v>0.003</v>
      </c>
      <c r="G14" s="6">
        <v>0.004</v>
      </c>
      <c r="H14" s="6">
        <v>0.005</v>
      </c>
      <c r="I14" s="6">
        <v>0.006</v>
      </c>
      <c r="J14" s="6">
        <v>0.007</v>
      </c>
      <c r="K14" s="6">
        <v>0.008</v>
      </c>
      <c r="L14" s="6">
        <v>0.01</v>
      </c>
      <c r="M14" s="6">
        <v>0.012</v>
      </c>
      <c r="N14" s="6"/>
      <c r="P14" s="6">
        <f>IF((B14+E3)=2,E14,0)</f>
        <v>0</v>
      </c>
      <c r="Q14" s="6">
        <f>IF((B14+F3)=2,F14,0)</f>
        <v>0</v>
      </c>
      <c r="R14" s="6">
        <f>IF((B14+G3)=2,G14,0)</f>
        <v>0</v>
      </c>
      <c r="S14" s="6">
        <f>IF((B14+H3)=2,H14,0)</f>
        <v>0</v>
      </c>
      <c r="T14" s="6">
        <f>IF((B14+I3)=2,I14,0)</f>
        <v>0</v>
      </c>
      <c r="U14" s="6">
        <f>IF((B14+J3)=2,J14,0)</f>
        <v>0</v>
      </c>
      <c r="V14" s="6">
        <f>IF((B14+K3)=2,K14,0)</f>
        <v>0</v>
      </c>
      <c r="W14" s="6">
        <f>IF((B14+L3)=2,L14,0)</f>
        <v>0</v>
      </c>
      <c r="X14" s="6">
        <f>IF((B14+M3)=2,M14,0)</f>
        <v>0</v>
      </c>
    </row>
    <row r="15" spans="2:24" ht="12.75">
      <c r="B15">
        <f>IF(Main!I11=Main!T8,IF(Main!I12=Main!V8,1,0),0)</f>
        <v>0</v>
      </c>
      <c r="C15" t="s">
        <v>17</v>
      </c>
      <c r="D15" t="s">
        <v>20</v>
      </c>
      <c r="E15" s="6">
        <v>-1</v>
      </c>
      <c r="F15" s="6">
        <v>-1</v>
      </c>
      <c r="G15" s="6">
        <v>-1</v>
      </c>
      <c r="H15" s="6">
        <v>-1</v>
      </c>
      <c r="I15" s="6">
        <v>0.016</v>
      </c>
      <c r="J15" s="6">
        <v>0.017</v>
      </c>
      <c r="K15" s="6">
        <v>0.019</v>
      </c>
      <c r="L15" s="6">
        <v>0.02</v>
      </c>
      <c r="M15" s="6">
        <v>0.02</v>
      </c>
      <c r="N15" s="6"/>
      <c r="P15" s="6">
        <f>IF((B15+E3)=2,E15,0)</f>
        <v>0</v>
      </c>
      <c r="Q15" s="6">
        <f>IF((B15+F3)=2,F15,0)</f>
        <v>0</v>
      </c>
      <c r="R15" s="6">
        <f>IF((B15+G3)=2,G15,0)</f>
        <v>0</v>
      </c>
      <c r="S15" s="6">
        <f>IF((B15+H3)=2,H15,0)</f>
        <v>0</v>
      </c>
      <c r="T15" s="6">
        <f>IF((B15+I3)=2,I15,0)</f>
        <v>0</v>
      </c>
      <c r="U15" s="6">
        <f>IF((B15+J3)=2,J15,0)</f>
        <v>0</v>
      </c>
      <c r="V15" s="6">
        <f>IF((B15+K3)=2,K15,0)</f>
        <v>0</v>
      </c>
      <c r="W15" s="6">
        <f>IF((B15+L3)=2,L15,0)</f>
        <v>0</v>
      </c>
      <c r="X15" s="6">
        <f>IF((B15+M3)=2,M15,0)</f>
        <v>0</v>
      </c>
    </row>
    <row r="16" spans="2:24" ht="12.75">
      <c r="B16">
        <f>IF(Main!I11=Main!T8,IF(Main!I12=Main!V9,1,0),0)</f>
        <v>0</v>
      </c>
      <c r="C16" t="s">
        <v>17</v>
      </c>
      <c r="D16" t="s">
        <v>22</v>
      </c>
      <c r="E16" s="6">
        <v>-1</v>
      </c>
      <c r="F16" s="6">
        <v>-1</v>
      </c>
      <c r="G16" s="6">
        <v>-1</v>
      </c>
      <c r="H16" s="6">
        <v>0.003</v>
      </c>
      <c r="I16" s="6">
        <v>0.004</v>
      </c>
      <c r="J16" s="6">
        <v>0.005</v>
      </c>
      <c r="K16" s="6">
        <v>0.006</v>
      </c>
      <c r="L16" s="6">
        <v>0.008</v>
      </c>
      <c r="M16" s="6">
        <v>0.01</v>
      </c>
      <c r="N16" s="6"/>
      <c r="P16" s="6">
        <f>IF((B16+E3)=2,E16,0)</f>
        <v>0</v>
      </c>
      <c r="Q16" s="6">
        <f>IF((B16+F3)=2,F16,0)</f>
        <v>0</v>
      </c>
      <c r="R16" s="6">
        <f>IF((B16+G3)=2,G16,0)</f>
        <v>0</v>
      </c>
      <c r="S16" s="6">
        <f>IF((B16+H3)=2,H16,0)</f>
        <v>0</v>
      </c>
      <c r="T16" s="6">
        <f>IF((B16+I3)=2,I16,0)</f>
        <v>0</v>
      </c>
      <c r="U16" s="6">
        <f>IF((B16+J3)=2,J16,0)</f>
        <v>0</v>
      </c>
      <c r="V16" s="6">
        <f>IF((B16+K3)=2,K16,0)</f>
        <v>0</v>
      </c>
      <c r="W16" s="6">
        <f>IF((B16+L3)=2,L16,0)</f>
        <v>0</v>
      </c>
      <c r="X16" s="6">
        <f>IF((B16+M3)=2,M16,0)</f>
        <v>0</v>
      </c>
    </row>
    <row r="17" spans="2:24" ht="12.75">
      <c r="B17">
        <f>IF(Main!I11=Main!T8,IF(Main!I12=Main!V10,1,0),0)</f>
        <v>0</v>
      </c>
      <c r="C17" t="s">
        <v>17</v>
      </c>
      <c r="D17" t="s">
        <v>31</v>
      </c>
      <c r="E17" s="6">
        <v>-1</v>
      </c>
      <c r="F17" s="6">
        <v>-1</v>
      </c>
      <c r="G17" s="6">
        <v>-1</v>
      </c>
      <c r="H17" s="6">
        <v>-1</v>
      </c>
      <c r="I17" s="6">
        <v>0.017</v>
      </c>
      <c r="J17" s="6">
        <v>0.018</v>
      </c>
      <c r="K17" s="6">
        <v>0.02</v>
      </c>
      <c r="L17" s="6">
        <v>0.022</v>
      </c>
      <c r="M17" s="6">
        <v>0.022</v>
      </c>
      <c r="N17" s="6"/>
      <c r="P17" s="6">
        <f>IF((B17+E3)=2,E17,0)</f>
        <v>0</v>
      </c>
      <c r="Q17" s="6">
        <f>IF((B17+F3)=2,F17,0)</f>
        <v>0</v>
      </c>
      <c r="R17" s="6">
        <f>IF((B17+G3)=2,G17,0)</f>
        <v>0</v>
      </c>
      <c r="S17" s="6">
        <f>IF((B17+H3)=2,H17,0)</f>
        <v>0</v>
      </c>
      <c r="T17" s="6">
        <f>IF((B17+I3)=2,I17,0)</f>
        <v>0</v>
      </c>
      <c r="U17" s="6">
        <f>IF((B17+J3)=2,J17,0)</f>
        <v>0</v>
      </c>
      <c r="V17" s="6">
        <f>IF((B17+K3)=2,K17,0)</f>
        <v>0</v>
      </c>
      <c r="W17" s="6">
        <f>IF((B17+L3)=2,L17,0)</f>
        <v>0</v>
      </c>
      <c r="X17" s="6">
        <f>IF((B17+M3)=2,M17,0)</f>
        <v>0</v>
      </c>
    </row>
    <row r="18" spans="2:24" ht="12.75">
      <c r="B18">
        <f>IF(Main!I11=Main!T8,IF(Main!I12=Main!V11,1,0),0)</f>
        <v>0</v>
      </c>
      <c r="C18" t="s">
        <v>17</v>
      </c>
      <c r="D18" t="s">
        <v>32</v>
      </c>
      <c r="E18" s="6">
        <v>-1</v>
      </c>
      <c r="F18" s="6">
        <v>-1</v>
      </c>
      <c r="G18" s="6">
        <v>-1</v>
      </c>
      <c r="H18" s="6">
        <v>-1</v>
      </c>
      <c r="I18" s="6">
        <v>0.012</v>
      </c>
      <c r="J18" s="6">
        <v>0.013</v>
      </c>
      <c r="K18" s="6">
        <v>0.014</v>
      </c>
      <c r="L18" s="6">
        <v>0.016</v>
      </c>
      <c r="M18" s="6">
        <v>0.016</v>
      </c>
      <c r="N18" s="6"/>
      <c r="P18" s="6">
        <f>IF((B18+E3)=2,E18,0)</f>
        <v>0</v>
      </c>
      <c r="Q18" s="6">
        <f>IF((B18+F3)=2,F18,0)</f>
        <v>0</v>
      </c>
      <c r="R18" s="6">
        <f>IF((B18+G3)=2,G18,0)</f>
        <v>0</v>
      </c>
      <c r="S18" s="6">
        <f>IF((B18+H3)=2,H18,0)</f>
        <v>0</v>
      </c>
      <c r="T18" s="6">
        <f>IF((B18+I3)=2,I18,0)</f>
        <v>0</v>
      </c>
      <c r="U18" s="6">
        <f>IF((B18+J3)=2,J18,0)</f>
        <v>0</v>
      </c>
      <c r="V18" s="6">
        <f>IF((B18+K3)=2,K18,0)</f>
        <v>0</v>
      </c>
      <c r="W18" s="6">
        <f>IF((B18+L3)=2,L18,0)</f>
        <v>0</v>
      </c>
      <c r="X18" s="6">
        <f>IF((B18+M3)=2,M18,0)</f>
        <v>0</v>
      </c>
    </row>
    <row r="19" spans="2:24" ht="12.75">
      <c r="B19">
        <f>IF(Main!I11=Main!T8,IF(Main!I12=Main!V12,1,0),0)</f>
        <v>0</v>
      </c>
      <c r="C19" t="s">
        <v>17</v>
      </c>
      <c r="D19" t="s">
        <v>24</v>
      </c>
      <c r="E19" s="6">
        <v>0.001</v>
      </c>
      <c r="F19" s="6">
        <v>0.002</v>
      </c>
      <c r="G19" s="6">
        <v>0.003</v>
      </c>
      <c r="H19" s="6">
        <v>0.004</v>
      </c>
      <c r="I19" s="6">
        <v>0.005</v>
      </c>
      <c r="J19" s="6">
        <v>0.009</v>
      </c>
      <c r="K19" s="6">
        <v>0.011</v>
      </c>
      <c r="L19" s="6">
        <v>0.013</v>
      </c>
      <c r="M19" s="6">
        <v>0.015</v>
      </c>
      <c r="N19" s="6"/>
      <c r="P19" s="6">
        <f>IF((B19+E3)=2,E19,0)</f>
        <v>0</v>
      </c>
      <c r="Q19" s="6">
        <f>IF((B19+F3)=2,F19,0)</f>
        <v>0</v>
      </c>
      <c r="R19" s="6">
        <f>IF((B19+G3)=2,G19,0)</f>
        <v>0</v>
      </c>
      <c r="S19" s="6">
        <f>IF((B19+H3)=2,H19,0)</f>
        <v>0</v>
      </c>
      <c r="T19" s="6">
        <f>IF((B19+I3)=2,I19,0)</f>
        <v>0</v>
      </c>
      <c r="U19" s="6">
        <f>IF((B19+J3)=2,J19,0)</f>
        <v>0</v>
      </c>
      <c r="V19" s="6">
        <f>IF((B19+K3)=2,K19,0)</f>
        <v>0</v>
      </c>
      <c r="W19" s="6">
        <f>IF((B19+L3)=2,L19,0)</f>
        <v>0</v>
      </c>
      <c r="X19" s="6">
        <f>IF((B19+M3)=2,M19,0)</f>
        <v>0</v>
      </c>
    </row>
    <row r="20" spans="2:24" ht="12.75">
      <c r="B20" s="1"/>
      <c r="E20" s="6"/>
      <c r="F20" s="6"/>
      <c r="G20" s="6"/>
      <c r="H20" s="6"/>
      <c r="I20" s="6"/>
      <c r="J20" s="6"/>
      <c r="K20" s="6"/>
      <c r="L20" s="6"/>
      <c r="M20" s="6"/>
      <c r="N20" s="6"/>
      <c r="P20" s="6"/>
      <c r="Q20" s="6"/>
      <c r="R20" s="6"/>
      <c r="S20" s="6"/>
      <c r="T20" s="6"/>
      <c r="U20" s="6"/>
      <c r="V20" s="6"/>
      <c r="W20" s="6"/>
      <c r="X20" s="6"/>
    </row>
    <row r="21" spans="2:24" ht="12.75">
      <c r="B21" s="1">
        <f>IF(Main!I11=Main!T9,IF(Main!I12=Main!W7,1,0),0)</f>
        <v>1</v>
      </c>
      <c r="C21" t="s">
        <v>18</v>
      </c>
      <c r="D21" t="s">
        <v>21</v>
      </c>
      <c r="E21" s="6">
        <v>-1</v>
      </c>
      <c r="F21" s="6">
        <v>-1</v>
      </c>
      <c r="G21" s="6">
        <v>-1</v>
      </c>
      <c r="H21" s="6">
        <v>0.013</v>
      </c>
      <c r="I21" s="6">
        <v>0.014</v>
      </c>
      <c r="J21" s="6">
        <v>0.016</v>
      </c>
      <c r="K21" s="6">
        <v>0.018</v>
      </c>
      <c r="L21" s="6">
        <v>0.02</v>
      </c>
      <c r="M21" s="6">
        <v>0.02</v>
      </c>
      <c r="N21" s="6"/>
      <c r="P21" s="6">
        <f>IF((B21+E3)=2,E21,0)</f>
        <v>0</v>
      </c>
      <c r="Q21" s="6">
        <f>IF((B21+F3)=2,F21,0)</f>
        <v>0</v>
      </c>
      <c r="R21" s="6">
        <f>IF((B21+G3)=2,G21,0)</f>
        <v>0</v>
      </c>
      <c r="S21" s="6">
        <f>IF((B21+H3)=2,H21,0)</f>
        <v>0</v>
      </c>
      <c r="T21" s="6">
        <f>IF((B21+I3)=2,I21,0)</f>
        <v>0</v>
      </c>
      <c r="U21" s="6">
        <f>IF((B21+J3)=2,J21,0)</f>
        <v>0.016</v>
      </c>
      <c r="V21" s="6">
        <f>IF((B21+K3)=2,K21,0)</f>
        <v>0</v>
      </c>
      <c r="W21" s="6">
        <f>IF((B21+L3)=2,L21,0)</f>
        <v>0</v>
      </c>
      <c r="X21" s="6">
        <f>IF((B21+M3)=2,M21,0)</f>
        <v>0</v>
      </c>
    </row>
    <row r="22" spans="2:24" ht="12.75">
      <c r="B22" s="1">
        <f>IF(Main!I11=Main!T9,IF(Main!I12=Main!W8,1,0),0)</f>
        <v>0</v>
      </c>
      <c r="C22" t="s">
        <v>18</v>
      </c>
      <c r="D22" t="s">
        <v>20</v>
      </c>
      <c r="E22" s="6">
        <v>-1</v>
      </c>
      <c r="F22" s="6">
        <v>-1</v>
      </c>
      <c r="G22" s="6">
        <v>-1</v>
      </c>
      <c r="H22" s="6">
        <v>-1</v>
      </c>
      <c r="I22" s="6">
        <v>0.017</v>
      </c>
      <c r="J22" s="6">
        <v>0.018</v>
      </c>
      <c r="K22" s="6">
        <v>0.02</v>
      </c>
      <c r="L22" s="6">
        <v>0.023</v>
      </c>
      <c r="M22" s="6">
        <v>0.024</v>
      </c>
      <c r="N22" s="6"/>
      <c r="P22" s="6">
        <f>IF((B22+E3)=2,E22,0)</f>
        <v>0</v>
      </c>
      <c r="Q22" s="6">
        <f>IF((B22+F3)=2,F22,0)</f>
        <v>0</v>
      </c>
      <c r="R22" s="6">
        <f>IF((B22+G3)=2,G22,0)</f>
        <v>0</v>
      </c>
      <c r="S22" s="6">
        <f>IF((B22+H3)=2,H22,0)</f>
        <v>0</v>
      </c>
      <c r="T22" s="6">
        <f>IF((B22+I3)=2,I22,0)</f>
        <v>0</v>
      </c>
      <c r="U22" s="6">
        <f>IF((B22+J3)=2,J22,0)</f>
        <v>0</v>
      </c>
      <c r="V22" s="6">
        <f>IF((B22+K3)=2,K22,0)</f>
        <v>0</v>
      </c>
      <c r="W22" s="6">
        <f>IF((B22+L3)=2,L22,0)</f>
        <v>0</v>
      </c>
      <c r="X22" s="6">
        <f>IF((B22+M3)=2,M22,0)</f>
        <v>0</v>
      </c>
    </row>
    <row r="23" spans="2:24" ht="12.75">
      <c r="B23" s="1">
        <f>IF(Main!I11=Main!T9,IF(Main!I12=Main!W9,1,0),0)</f>
        <v>0</v>
      </c>
      <c r="C23" t="s">
        <v>18</v>
      </c>
      <c r="D23" t="s">
        <v>23</v>
      </c>
      <c r="E23" s="6">
        <v>-1</v>
      </c>
      <c r="F23" s="6">
        <v>-1</v>
      </c>
      <c r="G23" s="6">
        <v>-1</v>
      </c>
      <c r="H23" s="6">
        <v>-1</v>
      </c>
      <c r="I23" s="6">
        <v>0.018</v>
      </c>
      <c r="J23" s="6">
        <v>0.019</v>
      </c>
      <c r="K23" s="6">
        <v>0.021</v>
      </c>
      <c r="L23" s="6">
        <v>0.022</v>
      </c>
      <c r="M23" s="6">
        <v>0.022</v>
      </c>
      <c r="N23" s="6"/>
      <c r="P23" s="6">
        <f>IF((B23+E3)=2,E23,0)</f>
        <v>0</v>
      </c>
      <c r="Q23" s="6">
        <f>IF((B23+F3)=2,F23,0)</f>
        <v>0</v>
      </c>
      <c r="R23" s="6">
        <f>IF((B23+G3)=2,G23,0)</f>
        <v>0</v>
      </c>
      <c r="S23" s="6">
        <f>IF((B23+H3)=2,H23,0)</f>
        <v>0</v>
      </c>
      <c r="T23" s="6">
        <f>IF((B23+I3)=2,I23,0)</f>
        <v>0</v>
      </c>
      <c r="U23" s="6">
        <f>IF((B23+J3)=2,J23,0)</f>
        <v>0</v>
      </c>
      <c r="V23" s="6">
        <f>IF((B23+K3)=2,K23,0)</f>
        <v>0</v>
      </c>
      <c r="W23" s="6">
        <f>IF((B23+L3)=2,L23,0)</f>
        <v>0</v>
      </c>
      <c r="X23" s="6">
        <f>IF((B23+M3)=2,M23,0)</f>
        <v>0</v>
      </c>
    </row>
    <row r="24" spans="2:24" ht="12.75">
      <c r="B24" s="1"/>
      <c r="E24" s="6"/>
      <c r="F24" s="6"/>
      <c r="G24" s="6"/>
      <c r="H24" s="6"/>
      <c r="I24" s="6"/>
      <c r="J24" s="6"/>
      <c r="K24" s="6"/>
      <c r="L24" s="6"/>
      <c r="M24" s="6"/>
      <c r="N24" s="6"/>
      <c r="P24" s="6"/>
      <c r="Q24" s="6"/>
      <c r="R24" s="6"/>
      <c r="S24" s="6"/>
      <c r="T24" s="6"/>
      <c r="U24" s="6"/>
      <c r="V24" s="6"/>
      <c r="W24" s="6"/>
      <c r="X24" s="6"/>
    </row>
    <row r="25" spans="2:24" ht="12.75">
      <c r="B25" s="1">
        <f>IF(Main!I11=Main!T10,IF(Main!I12=Main!X7,1,0),0)</f>
        <v>0</v>
      </c>
      <c r="C25" t="s">
        <v>25</v>
      </c>
      <c r="D25" t="s">
        <v>24</v>
      </c>
      <c r="E25" s="6">
        <v>0.002</v>
      </c>
      <c r="F25" s="6">
        <v>0.003</v>
      </c>
      <c r="G25" s="6">
        <v>0.004</v>
      </c>
      <c r="H25" s="6">
        <v>0.005</v>
      </c>
      <c r="I25" s="6">
        <v>0.006</v>
      </c>
      <c r="J25" s="6">
        <v>0.007</v>
      </c>
      <c r="K25" s="6">
        <v>0.009</v>
      </c>
      <c r="L25" s="6">
        <v>0.011</v>
      </c>
      <c r="M25" s="6">
        <v>0.012</v>
      </c>
      <c r="N25" s="6"/>
      <c r="P25" s="6">
        <f>IF((B25+E3)=2,E25,0)</f>
        <v>0</v>
      </c>
      <c r="Q25" s="6">
        <f>IF((B25+F3)=2,F25,0)</f>
        <v>0</v>
      </c>
      <c r="R25" s="6">
        <f>IF((B25+G3)=2,G25,0)</f>
        <v>0</v>
      </c>
      <c r="S25" s="6">
        <f>IF((B25+H3)=2,H25,0)</f>
        <v>0</v>
      </c>
      <c r="T25" s="6">
        <f>IF((B25+I3)=2,I25,0)</f>
        <v>0</v>
      </c>
      <c r="U25" s="6">
        <f>IF((B25+J3)=2,J25,0)</f>
        <v>0</v>
      </c>
      <c r="V25" s="6">
        <f>IF((B25+K3)=2,K25,0)</f>
        <v>0</v>
      </c>
      <c r="W25" s="6">
        <f>IF((B25+L3)=2,L25,0)</f>
        <v>0</v>
      </c>
      <c r="X25" s="6">
        <f>IF((B25+M3)=2,M25,0)</f>
        <v>0</v>
      </c>
    </row>
    <row r="26" spans="2:24" ht="12.75">
      <c r="B26" s="1">
        <f>IF(Main!I11=Main!T10,IF(Main!I12=Main!X8,1,0),0)</f>
        <v>0</v>
      </c>
      <c r="C26" t="s">
        <v>25</v>
      </c>
      <c r="D26" t="s">
        <v>21</v>
      </c>
      <c r="E26" s="6">
        <v>0.003</v>
      </c>
      <c r="F26" s="6">
        <v>0.004</v>
      </c>
      <c r="G26" s="6">
        <v>0.005</v>
      </c>
      <c r="H26" s="6">
        <v>0.006</v>
      </c>
      <c r="I26" s="6">
        <v>0.007</v>
      </c>
      <c r="J26" s="6">
        <v>0.008</v>
      </c>
      <c r="K26" s="6">
        <v>0.01</v>
      </c>
      <c r="L26" s="6">
        <v>0.012</v>
      </c>
      <c r="M26" s="6">
        <v>0.012</v>
      </c>
      <c r="N26" s="6"/>
      <c r="P26" s="6">
        <f>IF((B26+E3)=2,E26,0)</f>
        <v>0</v>
      </c>
      <c r="Q26" s="6">
        <f>IF((B26+F3)=2,F26,0)</f>
        <v>0</v>
      </c>
      <c r="R26" s="6">
        <f>IF((B26+G3)=2,G26,0)</f>
        <v>0</v>
      </c>
      <c r="S26" s="6">
        <f>IF((B26+H3)=2,H26,0)</f>
        <v>0</v>
      </c>
      <c r="T26" s="6">
        <f>IF((B26+I3)=2,I26,0)</f>
        <v>0</v>
      </c>
      <c r="U26" s="6">
        <f>IF((B26+J3)=2,J26,0)</f>
        <v>0</v>
      </c>
      <c r="V26" s="6">
        <f>IF((B26+K3)=2,K26,0)</f>
        <v>0</v>
      </c>
      <c r="W26" s="6">
        <f>IF((B26+L3)=2,L26,0)</f>
        <v>0</v>
      </c>
      <c r="X26" s="6">
        <f>IF((B26+M3)=2,M26,0)</f>
        <v>0</v>
      </c>
    </row>
    <row r="28" spans="1:2" ht="12.75">
      <c r="A28" s="9"/>
      <c r="B28" s="1"/>
    </row>
    <row r="29" spans="23:24" ht="12.75">
      <c r="W29" t="s">
        <v>42</v>
      </c>
      <c r="X29" s="6">
        <f>SUM(P7:X26)</f>
        <v>0.016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H1">
      <selection activeCell="J34" sqref="J34"/>
    </sheetView>
  </sheetViews>
  <sheetFormatPr defaultColWidth="9.140625" defaultRowHeight="12.75"/>
  <cols>
    <col min="1" max="1" width="12.7109375" style="0" hidden="1" customWidth="1"/>
    <col min="2" max="2" width="8.140625" style="0" hidden="1" customWidth="1"/>
    <col min="3" max="3" width="11.8515625" style="0" hidden="1" customWidth="1"/>
    <col min="4" max="4" width="25.57421875" style="0" hidden="1" customWidth="1"/>
    <col min="5" max="5" width="0" style="0" hidden="1" customWidth="1"/>
    <col min="6" max="6" width="12.7109375" style="2" hidden="1" customWidth="1"/>
    <col min="7" max="7" width="0" style="1" hidden="1" customWidth="1"/>
    <col min="14" max="14" width="14.7109375" style="0" bestFit="1" customWidth="1"/>
  </cols>
  <sheetData>
    <row r="1" spans="4:14" s="2" customFormat="1" ht="12.75">
      <c r="D1" s="5" t="s">
        <v>2</v>
      </c>
      <c r="E1" s="2">
        <f aca="true" t="shared" si="0" ref="E1:M1">(E2)*25.4</f>
        <v>1.5875</v>
      </c>
      <c r="F1" s="2">
        <f t="shared" si="0"/>
        <v>3.175</v>
      </c>
      <c r="G1" s="2">
        <f t="shared" si="0"/>
        <v>4.762499999999999</v>
      </c>
      <c r="H1" s="2">
        <f t="shared" si="0"/>
        <v>6.35</v>
      </c>
      <c r="I1" s="2">
        <f t="shared" si="0"/>
        <v>9.524999999999999</v>
      </c>
      <c r="J1" s="2">
        <f t="shared" si="0"/>
        <v>12.7</v>
      </c>
      <c r="K1" s="2">
        <f t="shared" si="0"/>
        <v>15.875</v>
      </c>
      <c r="L1" s="2">
        <f t="shared" si="0"/>
        <v>19.049999999999997</v>
      </c>
      <c r="M1" s="2">
        <f t="shared" si="0"/>
        <v>25.4</v>
      </c>
      <c r="N1" s="5"/>
    </row>
    <row r="2" spans="4:24" s="1" customFormat="1" ht="12.75">
      <c r="D2" s="3" t="s">
        <v>3</v>
      </c>
      <c r="E2" s="1">
        <v>0.0625</v>
      </c>
      <c r="F2" s="1">
        <v>0.125</v>
      </c>
      <c r="G2" s="1">
        <v>0.1875</v>
      </c>
      <c r="H2" s="1">
        <v>0.25</v>
      </c>
      <c r="I2" s="1">
        <v>0.375</v>
      </c>
      <c r="J2" s="1">
        <v>0.5</v>
      </c>
      <c r="K2" s="1">
        <v>0.625</v>
      </c>
      <c r="L2" s="1">
        <v>0.75</v>
      </c>
      <c r="M2" s="1">
        <v>1</v>
      </c>
      <c r="P2" s="1">
        <v>1</v>
      </c>
      <c r="Q2" s="1">
        <v>2</v>
      </c>
      <c r="R2" s="1">
        <v>3</v>
      </c>
      <c r="S2" s="1">
        <v>4</v>
      </c>
      <c r="T2" s="1">
        <v>5</v>
      </c>
      <c r="U2" s="1">
        <v>6</v>
      </c>
      <c r="V2" s="1">
        <v>7</v>
      </c>
      <c r="W2" s="1">
        <v>8</v>
      </c>
      <c r="X2" s="1">
        <v>9</v>
      </c>
    </row>
    <row r="3" spans="4:13" s="1" customFormat="1" ht="12.75">
      <c r="D3" s="3" t="s">
        <v>46</v>
      </c>
      <c r="E3" s="1">
        <f>IF(Main!I9=Main!Q7,1,IF(Main!I9=Main!R7,1,0))</f>
        <v>0</v>
      </c>
      <c r="F3" s="1">
        <f>IF(Main!I9=Main!Q8,1,IF(Main!I9=Main!R8,1,0))</f>
        <v>0</v>
      </c>
      <c r="G3" s="1">
        <f>IF(Main!I9=Main!Q9,1,IF(Main!I9=Main!R9,1,0))</f>
        <v>0</v>
      </c>
      <c r="H3" s="1">
        <f>IF(Main!I9=Main!Q10,1,IF(Main!I9=Main!R10,1,0))</f>
        <v>0</v>
      </c>
      <c r="I3" s="1">
        <f>IF(Main!I9=Main!Q11,1,IF(Main!I9=Main!R11,1,0))</f>
        <v>0</v>
      </c>
      <c r="J3" s="1">
        <f>IF(Main!I9=Main!Q12,1,IF(Main!I9=Main!R12,1,0))</f>
        <v>1</v>
      </c>
      <c r="K3" s="1">
        <f>IF(Main!I9=Main!Q13,1,IF(Main!I9=Main!R13,1,0))</f>
        <v>0</v>
      </c>
      <c r="L3" s="1">
        <f>IF(Main!I9=Main!Q14,1,IF(Main!I9=Main!R14,1,0))</f>
        <v>0</v>
      </c>
      <c r="M3" s="1">
        <f>IF(Main!I9=Main!Q15,1,IF(Main!I9=Main!R15,1,0))</f>
        <v>0</v>
      </c>
    </row>
    <row r="4" s="1" customFormat="1" ht="12.75"/>
    <row r="5" spans="1:4" s="1" customFormat="1" ht="13.5" thickBot="1">
      <c r="A5" s="4" t="s">
        <v>43</v>
      </c>
      <c r="B5" s="4" t="s">
        <v>46</v>
      </c>
      <c r="C5" s="4" t="s">
        <v>19</v>
      </c>
      <c r="D5" s="4" t="s">
        <v>27</v>
      </c>
    </row>
    <row r="6" spans="5:14" s="1" customFormat="1" ht="13.5" thickTop="1">
      <c r="E6" s="6"/>
      <c r="F6" s="6"/>
      <c r="G6" s="6"/>
      <c r="H6" s="6"/>
      <c r="I6" s="6"/>
      <c r="J6" s="6"/>
      <c r="K6" s="6"/>
      <c r="L6" s="6"/>
      <c r="M6" s="6"/>
      <c r="N6" s="6"/>
    </row>
    <row r="7" spans="2:24" s="1" customFormat="1" ht="12.75">
      <c r="B7" s="1">
        <f>IF(Main!I11=Main!T7,IF(Main!I12=Main!U7,1,0),0)</f>
        <v>0</v>
      </c>
      <c r="C7" s="1" t="s">
        <v>16</v>
      </c>
      <c r="D7" t="s">
        <v>28</v>
      </c>
      <c r="E7" s="6">
        <v>0.004</v>
      </c>
      <c r="F7" s="6">
        <v>0.005</v>
      </c>
      <c r="G7" s="6">
        <v>0.006</v>
      </c>
      <c r="H7" s="6">
        <v>0.007</v>
      </c>
      <c r="I7" s="6">
        <v>0.01</v>
      </c>
      <c r="J7" s="6">
        <v>0.012</v>
      </c>
      <c r="K7" s="6">
        <v>0.014</v>
      </c>
      <c r="L7" s="6">
        <v>0.016</v>
      </c>
      <c r="M7" s="6">
        <v>0.018</v>
      </c>
      <c r="N7" s="6"/>
      <c r="P7" s="6">
        <f>IF((B7+E3)=2,E7,0)</f>
        <v>0</v>
      </c>
      <c r="Q7" s="6">
        <f>IF((B7+F3)=2,F7,0)</f>
        <v>0</v>
      </c>
      <c r="R7" s="6">
        <f>IF((B7+G3)=2,G7,0)</f>
        <v>0</v>
      </c>
      <c r="S7" s="6">
        <f>IF((B7+H3)=2,H7,0)</f>
        <v>0</v>
      </c>
      <c r="T7" s="6">
        <f>IF((B7+I3)=2,I7,0)</f>
        <v>0</v>
      </c>
      <c r="U7" s="6">
        <f>IF((B7+J3)=2,J7,0)</f>
        <v>0</v>
      </c>
      <c r="V7" s="6">
        <f>IF((B7+K3)=2,K7,0)</f>
        <v>0</v>
      </c>
      <c r="W7" s="6">
        <f>IF((B7+L3)=2,L7,0)</f>
        <v>0</v>
      </c>
      <c r="X7" s="6">
        <f>IF((B7+M3)=2,M7,0)</f>
        <v>0</v>
      </c>
    </row>
    <row r="8" spans="2:24" ht="12.75">
      <c r="B8" s="1">
        <f>IF(Main!I11=Main!T7,IF(Main!I12=Main!U8,1,0),0)</f>
        <v>0</v>
      </c>
      <c r="C8" s="1" t="s">
        <v>16</v>
      </c>
      <c r="D8" t="s">
        <v>20</v>
      </c>
      <c r="E8" s="6">
        <v>-1</v>
      </c>
      <c r="F8" s="6">
        <v>-1</v>
      </c>
      <c r="G8" s="6">
        <v>-1</v>
      </c>
      <c r="H8" s="6">
        <v>-1</v>
      </c>
      <c r="I8" s="6">
        <v>0.019</v>
      </c>
      <c r="J8" s="6">
        <v>0.021</v>
      </c>
      <c r="K8" s="6">
        <v>0.024</v>
      </c>
      <c r="L8" s="6">
        <v>0.024</v>
      </c>
      <c r="M8" s="6">
        <v>0.024</v>
      </c>
      <c r="N8" s="6"/>
      <c r="P8" s="6">
        <f>IF((B8+E3)=2,E8,0)</f>
        <v>0</v>
      </c>
      <c r="Q8" s="6">
        <f>IF((B8+F3)=2,F8,0)</f>
        <v>0</v>
      </c>
      <c r="R8" s="6">
        <f>IF((B8+G3)=2,G8,0)</f>
        <v>0</v>
      </c>
      <c r="S8" s="6">
        <f>IF((B8+H3)=2,H8,0)</f>
        <v>0</v>
      </c>
      <c r="T8" s="6">
        <f>IF((B8+I3)=2,I8,0)</f>
        <v>0</v>
      </c>
      <c r="U8" s="6">
        <f>IF((B8+J3)=2,J8,0)</f>
        <v>0</v>
      </c>
      <c r="V8" s="6">
        <f>IF((B8+K3)=2,K8,0)</f>
        <v>0</v>
      </c>
      <c r="W8" s="6">
        <f>IF((B8+L3)=2,L8,0)</f>
        <v>0</v>
      </c>
      <c r="X8" s="6">
        <f>IF((B8+M3)=2,M8,0)</f>
        <v>0</v>
      </c>
    </row>
    <row r="9" spans="2:24" ht="12.75">
      <c r="B9" s="1">
        <f>IF(Main!I11=Main!T7,IF(Main!I12=Main!U9,1,0),0)</f>
        <v>0</v>
      </c>
      <c r="C9" s="1" t="s">
        <v>16</v>
      </c>
      <c r="D9" t="s">
        <v>22</v>
      </c>
      <c r="E9" s="6">
        <v>-1</v>
      </c>
      <c r="F9" s="6">
        <v>-1</v>
      </c>
      <c r="G9" s="6">
        <v>-1</v>
      </c>
      <c r="H9" s="6">
        <v>0.006</v>
      </c>
      <c r="I9" s="6">
        <v>0.007</v>
      </c>
      <c r="J9" s="6">
        <v>0.008</v>
      </c>
      <c r="K9" s="6">
        <v>0.011</v>
      </c>
      <c r="L9" s="6">
        <v>0.012</v>
      </c>
      <c r="M9" s="6">
        <v>0.014</v>
      </c>
      <c r="N9" s="6"/>
      <c r="P9" s="6">
        <f>IF((B9+E3)=2,E9,0)</f>
        <v>0</v>
      </c>
      <c r="Q9" s="6">
        <f>IF((B9+F3)=2,F9,0)</f>
        <v>0</v>
      </c>
      <c r="R9" s="6">
        <f>IF((B9+G3)=2,G9,0)</f>
        <v>0</v>
      </c>
      <c r="S9" s="6">
        <f>IF((B9+H3)=2,H9,0)</f>
        <v>0</v>
      </c>
      <c r="T9" s="6">
        <f>IF((B9+I3)=2,I9,0)</f>
        <v>0</v>
      </c>
      <c r="U9" s="6">
        <f>IF((B9+J3)=2,J9,0)</f>
        <v>0</v>
      </c>
      <c r="V9" s="6">
        <f>IF((B9+K3)=2,K9,0)</f>
        <v>0</v>
      </c>
      <c r="W9" s="6">
        <f>IF((B9+L3)=2,L9,0)</f>
        <v>0</v>
      </c>
      <c r="X9" s="6">
        <f>IF((B9+M3)=2,M9,0)</f>
        <v>0</v>
      </c>
    </row>
    <row r="10" spans="2:24" ht="12.75">
      <c r="B10" s="1">
        <f>IF(Main!I11=Main!T7,IF(Main!I12=Main!U10,1,0),0)</f>
        <v>0</v>
      </c>
      <c r="C10" s="1" t="s">
        <v>16</v>
      </c>
      <c r="D10" t="s">
        <v>31</v>
      </c>
      <c r="E10" s="6">
        <v>-1</v>
      </c>
      <c r="F10" s="6">
        <v>-1</v>
      </c>
      <c r="G10" s="6">
        <v>-1</v>
      </c>
      <c r="H10" s="6">
        <v>-1</v>
      </c>
      <c r="I10" s="6">
        <v>0.018</v>
      </c>
      <c r="J10" s="6">
        <v>0.02</v>
      </c>
      <c r="K10" s="6">
        <v>0.022</v>
      </c>
      <c r="L10" s="6">
        <v>0.023</v>
      </c>
      <c r="M10" s="6">
        <v>0.023</v>
      </c>
      <c r="N10" s="6"/>
      <c r="P10" s="6">
        <f>IF((B10+E3)=2,E10,0)</f>
        <v>0</v>
      </c>
      <c r="Q10" s="6">
        <f>IF((B10+F3)=2,F10,0)</f>
        <v>0</v>
      </c>
      <c r="R10" s="6">
        <f>IF((B10+G3)=2,G10,0)</f>
        <v>0</v>
      </c>
      <c r="S10" s="6">
        <f>IF((B10+H3)=2,H10,0)</f>
        <v>0</v>
      </c>
      <c r="T10" s="6">
        <f>IF((B10+I3)=2,I10,0)</f>
        <v>0</v>
      </c>
      <c r="U10" s="6">
        <f>IF((B10+J3)=2,J10,0)</f>
        <v>0</v>
      </c>
      <c r="V10" s="6">
        <f>IF((B10+K3)=2,K10,0)</f>
        <v>0</v>
      </c>
      <c r="W10" s="6">
        <f>IF((B10+L3)=2,L10,0)</f>
        <v>0</v>
      </c>
      <c r="X10" s="6">
        <f>IF((B10+M3)=2,M10,0)</f>
        <v>0</v>
      </c>
    </row>
    <row r="11" spans="2:24" ht="12.75">
      <c r="B11" s="1">
        <f>IF(Main!I11=Main!T7,IF(Main!I12=Main!U11,1,0),0)</f>
        <v>0</v>
      </c>
      <c r="C11" s="1" t="s">
        <v>16</v>
      </c>
      <c r="D11" t="s">
        <v>32</v>
      </c>
      <c r="E11" s="6">
        <v>-1</v>
      </c>
      <c r="F11" s="6">
        <v>-1</v>
      </c>
      <c r="G11" s="6">
        <v>-1</v>
      </c>
      <c r="H11" s="6">
        <v>-1</v>
      </c>
      <c r="I11" s="6">
        <v>0.015</v>
      </c>
      <c r="J11" s="6">
        <v>0.017</v>
      </c>
      <c r="K11" s="6">
        <v>0.019</v>
      </c>
      <c r="L11" s="6">
        <v>0.021</v>
      </c>
      <c r="M11" s="6">
        <v>0.022</v>
      </c>
      <c r="N11" s="6"/>
      <c r="P11" s="6">
        <f>IF((B11+E3)=2,E11,0)</f>
        <v>0</v>
      </c>
      <c r="Q11" s="6">
        <f>IF((B11+F3)=2,F11,0)</f>
        <v>0</v>
      </c>
      <c r="R11" s="6">
        <f>IF((B11+G3)=2,G11,0)</f>
        <v>0</v>
      </c>
      <c r="S11" s="6">
        <f>IF((B11+H3)=2,H11,0)</f>
        <v>0</v>
      </c>
      <c r="T11" s="6">
        <f>IF((B11+I3)=2,I11,0)</f>
        <v>0</v>
      </c>
      <c r="U11" s="6">
        <f>IF((B11+J3)=2,J11,0)</f>
        <v>0</v>
      </c>
      <c r="V11" s="6">
        <f>IF((B11+K3)=2,K11,0)</f>
        <v>0</v>
      </c>
      <c r="W11" s="6">
        <f>IF((B11+L3)=2,L11,0)</f>
        <v>0</v>
      </c>
      <c r="X11" s="6">
        <f>IF((B11+M3)=2,M11,0)</f>
        <v>0</v>
      </c>
    </row>
    <row r="12" spans="2:24" ht="12.75">
      <c r="B12" s="1">
        <f>IF(Main!I11=Main!T7,IF(Main!I12=Main!U12,1,0),)</f>
        <v>0</v>
      </c>
      <c r="C12" s="1" t="s">
        <v>16</v>
      </c>
      <c r="D12" t="s">
        <v>24</v>
      </c>
      <c r="E12" s="6">
        <v>0.003</v>
      </c>
      <c r="F12" s="6">
        <v>0.004</v>
      </c>
      <c r="G12" s="6">
        <v>0.006</v>
      </c>
      <c r="H12" s="6">
        <v>0.008</v>
      </c>
      <c r="I12" s="6">
        <v>0.01</v>
      </c>
      <c r="J12" s="6">
        <v>0.012</v>
      </c>
      <c r="K12" s="6">
        <v>0.014</v>
      </c>
      <c r="L12" s="6">
        <v>0.016</v>
      </c>
      <c r="M12" s="6">
        <v>0.016</v>
      </c>
      <c r="N12" s="6"/>
      <c r="P12" s="6">
        <f>IF((B12+E3)=2,E12,0)</f>
        <v>0</v>
      </c>
      <c r="Q12" s="6">
        <f>IF((B12+F3)=2,F12,0)</f>
        <v>0</v>
      </c>
      <c r="R12" s="6">
        <f>IF((B12+G3)=2,G12,0)</f>
        <v>0</v>
      </c>
      <c r="S12" s="6">
        <f>IF((B12+H3)=2,H12,0)</f>
        <v>0</v>
      </c>
      <c r="T12" s="6">
        <f>IF((B12+I3)=2,I12,0)</f>
        <v>0</v>
      </c>
      <c r="U12" s="6">
        <f>IF((B12+J3)=2,J12,0)</f>
        <v>0</v>
      </c>
      <c r="V12" s="6">
        <f>IF((B12+K3)=2,K12,0)</f>
        <v>0</v>
      </c>
      <c r="W12" s="6">
        <f>IF((B12+L3)=2,L12,0)</f>
        <v>0</v>
      </c>
      <c r="X12" s="6">
        <f>IF((B12+M3)=2,M12,0)</f>
        <v>0</v>
      </c>
    </row>
    <row r="13" spans="2:24" ht="12.75">
      <c r="B13" s="1"/>
      <c r="E13" s="6"/>
      <c r="F13" s="6"/>
      <c r="G13" s="6"/>
      <c r="H13" s="6"/>
      <c r="I13" s="6"/>
      <c r="J13" s="6"/>
      <c r="K13" s="6"/>
      <c r="L13" s="6"/>
      <c r="M13" s="6"/>
      <c r="N13" s="6"/>
      <c r="P13" s="6"/>
      <c r="Q13" s="6"/>
      <c r="R13" s="6"/>
      <c r="S13" s="6"/>
      <c r="T13" s="6"/>
      <c r="U13" s="6"/>
      <c r="V13" s="6"/>
      <c r="W13" s="6"/>
      <c r="X13" s="6"/>
    </row>
    <row r="14" spans="2:24" ht="12.75">
      <c r="B14">
        <f>IF(Main!I11=Main!T8,IF(Main!I12=Main!V7,1,0),0)</f>
        <v>0</v>
      </c>
      <c r="C14" t="s">
        <v>17</v>
      </c>
      <c r="D14" t="s">
        <v>28</v>
      </c>
      <c r="E14" s="6">
        <v>0.002</v>
      </c>
      <c r="F14" s="6">
        <v>0.004</v>
      </c>
      <c r="G14" s="6">
        <v>0.005</v>
      </c>
      <c r="H14" s="6">
        <v>0.006</v>
      </c>
      <c r="I14" s="6">
        <v>0.007</v>
      </c>
      <c r="J14" s="6">
        <v>0.009</v>
      </c>
      <c r="K14" s="6">
        <v>0.012</v>
      </c>
      <c r="L14" s="6">
        <v>0.014</v>
      </c>
      <c r="M14" s="6">
        <v>0.016</v>
      </c>
      <c r="N14" s="6"/>
      <c r="P14" s="6">
        <f>IF((B14+E3)=2,E14,0)</f>
        <v>0</v>
      </c>
      <c r="Q14" s="6">
        <f>IF((B14+F3)=2,F14,0)</f>
        <v>0</v>
      </c>
      <c r="R14" s="6">
        <f>IF((B14+G3)=2,G14,0)</f>
        <v>0</v>
      </c>
      <c r="S14" s="6">
        <f>IF((B14+H3)=2,H14,0)</f>
        <v>0</v>
      </c>
      <c r="T14" s="6">
        <f>IF((B14+I3)=2,I14,0)</f>
        <v>0</v>
      </c>
      <c r="U14" s="6">
        <f>IF((B14+J3)=2,J14,0)</f>
        <v>0</v>
      </c>
      <c r="V14" s="6">
        <f>IF((B14+K3)=2,K14,0)</f>
        <v>0</v>
      </c>
      <c r="W14" s="6">
        <f>IF((B14+L3)=2,L14,0)</f>
        <v>0</v>
      </c>
      <c r="X14" s="6">
        <f>IF((B14+M3)=2,M14,0)</f>
        <v>0</v>
      </c>
    </row>
    <row r="15" spans="2:24" ht="12.75">
      <c r="B15">
        <f>IF(Main!I11=Main!T8,IF(Main!I12=Main!V8,1,0),0)</f>
        <v>0</v>
      </c>
      <c r="C15" t="s">
        <v>17</v>
      </c>
      <c r="D15" t="s">
        <v>20</v>
      </c>
      <c r="E15" s="6">
        <v>-1</v>
      </c>
      <c r="F15" s="6">
        <v>-1</v>
      </c>
      <c r="G15" s="6">
        <v>-1</v>
      </c>
      <c r="H15" s="6">
        <v>-1</v>
      </c>
      <c r="I15" s="6">
        <v>0.015</v>
      </c>
      <c r="J15" s="6">
        <v>0.017</v>
      </c>
      <c r="K15" s="6">
        <v>0.021</v>
      </c>
      <c r="L15" s="6">
        <v>0.021</v>
      </c>
      <c r="M15" s="6">
        <v>0.021</v>
      </c>
      <c r="N15" s="6"/>
      <c r="P15" s="6">
        <f>IF((B15+E3)=2,E15,0)</f>
        <v>0</v>
      </c>
      <c r="Q15" s="6">
        <f>IF((B15+F3)=2,F15,0)</f>
        <v>0</v>
      </c>
      <c r="R15" s="6">
        <f>IF((B15+G3)=2,G15,0)</f>
        <v>0</v>
      </c>
      <c r="S15" s="6">
        <f>IF((B15+H3)=2,H15,0)</f>
        <v>0</v>
      </c>
      <c r="T15" s="6">
        <f>IF((B15+I3)=2,I15,0)</f>
        <v>0</v>
      </c>
      <c r="U15" s="6">
        <f>IF((B15+J3)=2,J15,0)</f>
        <v>0</v>
      </c>
      <c r="V15" s="6">
        <f>IF((B15+K3)=2,K15,0)</f>
        <v>0</v>
      </c>
      <c r="W15" s="6">
        <f>IF((B15+L3)=2,L15,0)</f>
        <v>0</v>
      </c>
      <c r="X15" s="6">
        <f>IF((B15+M3)=2,M15,0)</f>
        <v>0</v>
      </c>
    </row>
    <row r="16" spans="2:24" ht="12.75">
      <c r="B16">
        <f>IF(Main!I11=Main!T8,IF(Main!I12=Main!V9,1,0),0)</f>
        <v>0</v>
      </c>
      <c r="C16" t="s">
        <v>17</v>
      </c>
      <c r="D16" t="s">
        <v>22</v>
      </c>
      <c r="E16" s="6">
        <v>-1</v>
      </c>
      <c r="F16" s="6">
        <v>-1</v>
      </c>
      <c r="G16" s="6">
        <v>-1</v>
      </c>
      <c r="H16" s="6">
        <v>0.005</v>
      </c>
      <c r="I16" s="6">
        <v>0.006</v>
      </c>
      <c r="J16" s="6">
        <v>0.007</v>
      </c>
      <c r="K16" s="6">
        <v>0.01</v>
      </c>
      <c r="L16" s="6">
        <v>0.011</v>
      </c>
      <c r="M16" s="6">
        <v>0.012</v>
      </c>
      <c r="N16" s="6"/>
      <c r="P16" s="6">
        <f>IF((B16+E3)=2,E16,0)</f>
        <v>0</v>
      </c>
      <c r="Q16" s="6">
        <f>IF((B16+F3)=2,F16,0)</f>
        <v>0</v>
      </c>
      <c r="R16" s="6">
        <f>IF((B16+G3)=2,G16,0)</f>
        <v>0</v>
      </c>
      <c r="S16" s="6">
        <f>IF((B16+H3)=2,H16,0)</f>
        <v>0</v>
      </c>
      <c r="T16" s="6">
        <f>IF((B16+I3)=2,I16,0)</f>
        <v>0</v>
      </c>
      <c r="U16" s="6">
        <f>IF((B16+J3)=2,J16,0)</f>
        <v>0</v>
      </c>
      <c r="V16" s="6">
        <f>IF((B16+K3)=2,K16,0)</f>
        <v>0</v>
      </c>
      <c r="W16" s="6">
        <f>IF((B16+L3)=2,L16,0)</f>
        <v>0</v>
      </c>
      <c r="X16" s="6">
        <f>IF((B16+M3)=2,M16,0)</f>
        <v>0</v>
      </c>
    </row>
    <row r="17" spans="2:24" ht="12.75">
      <c r="B17">
        <f>IF(Main!I11=Main!T8,IF(Main!I12=Main!V10,1,0),0)</f>
        <v>0</v>
      </c>
      <c r="C17" t="s">
        <v>17</v>
      </c>
      <c r="D17" t="s">
        <v>31</v>
      </c>
      <c r="E17" s="6">
        <v>-1</v>
      </c>
      <c r="F17" s="6">
        <v>-1</v>
      </c>
      <c r="G17" s="6">
        <v>-1</v>
      </c>
      <c r="H17" s="6">
        <v>-1</v>
      </c>
      <c r="I17" s="6">
        <v>0.016</v>
      </c>
      <c r="J17" s="6">
        <v>0.018</v>
      </c>
      <c r="K17" s="6">
        <v>0.02</v>
      </c>
      <c r="L17" s="6">
        <v>0.021</v>
      </c>
      <c r="M17" s="6">
        <v>0.021</v>
      </c>
      <c r="N17" s="6"/>
      <c r="P17" s="6">
        <f>IF((B17+E3)=2,E17,0)</f>
        <v>0</v>
      </c>
      <c r="Q17" s="6">
        <f>IF((B17+F3)=2,F17,0)</f>
        <v>0</v>
      </c>
      <c r="R17" s="6">
        <f>IF((B17+G3)=2,G17,0)</f>
        <v>0</v>
      </c>
      <c r="S17" s="6">
        <f>IF((B17+H3)=2,H17,0)</f>
        <v>0</v>
      </c>
      <c r="T17" s="6">
        <f>IF((B17+I3)=2,I17,0)</f>
        <v>0</v>
      </c>
      <c r="U17" s="6">
        <f>IF((B17+J3)=2,J17,0)</f>
        <v>0</v>
      </c>
      <c r="V17" s="6">
        <f>IF((B17+K3)=2,K17,0)</f>
        <v>0</v>
      </c>
      <c r="W17" s="6">
        <f>IF((B17+L3)=2,L17,0)</f>
        <v>0</v>
      </c>
      <c r="X17" s="6">
        <f>IF((B17+M3)=2,M17,0)</f>
        <v>0</v>
      </c>
    </row>
    <row r="18" spans="2:24" ht="12.75">
      <c r="B18">
        <f>IF(Main!I11=Main!T8,IF(Main!I12=Main!V11,1,0),0)</f>
        <v>0</v>
      </c>
      <c r="C18" t="s">
        <v>17</v>
      </c>
      <c r="D18" t="s">
        <v>32</v>
      </c>
      <c r="E18" s="6">
        <v>-1</v>
      </c>
      <c r="F18" s="6">
        <v>-1</v>
      </c>
      <c r="G18" s="6">
        <v>-1</v>
      </c>
      <c r="H18" s="6">
        <v>-1</v>
      </c>
      <c r="I18" s="6">
        <v>0.013</v>
      </c>
      <c r="J18" s="6">
        <v>0.015</v>
      </c>
      <c r="K18" s="6">
        <v>0.017</v>
      </c>
      <c r="L18" s="6">
        <v>0.019</v>
      </c>
      <c r="M18" s="6">
        <v>0.02</v>
      </c>
      <c r="N18" s="6"/>
      <c r="P18" s="6">
        <f>IF((B18+E3)=2,E18,0)</f>
        <v>0</v>
      </c>
      <c r="Q18" s="6">
        <f>IF((B18+F3)=2,F18,0)</f>
        <v>0</v>
      </c>
      <c r="R18" s="6">
        <f>IF((B18+G3)=2,G18,0)</f>
        <v>0</v>
      </c>
      <c r="S18" s="6">
        <f>IF((B18+H3)=2,H18,0)</f>
        <v>0</v>
      </c>
      <c r="T18" s="6">
        <f>IF((B18+I3)=2,I18,0)</f>
        <v>0</v>
      </c>
      <c r="U18" s="6">
        <f>IF((B18+J3)=2,J18,0)</f>
        <v>0</v>
      </c>
      <c r="V18" s="6">
        <f>IF((B18+K3)=2,K18,0)</f>
        <v>0</v>
      </c>
      <c r="W18" s="6">
        <f>IF((B18+L3)=2,L18,0)</f>
        <v>0</v>
      </c>
      <c r="X18" s="6">
        <f>IF((B18+M3)=2,M18,0)</f>
        <v>0</v>
      </c>
    </row>
    <row r="19" spans="2:24" ht="12.75">
      <c r="B19">
        <f>IF(Main!I11=Main!T8,IF(Main!I12=Main!V12,1,0),0)</f>
        <v>0</v>
      </c>
      <c r="C19" t="s">
        <v>17</v>
      </c>
      <c r="D19" t="s">
        <v>24</v>
      </c>
      <c r="E19" s="6">
        <v>0.002</v>
      </c>
      <c r="F19" s="6">
        <v>0.003</v>
      </c>
      <c r="G19" s="6">
        <v>0.004</v>
      </c>
      <c r="H19" s="6">
        <v>0.005</v>
      </c>
      <c r="I19" s="6">
        <v>0.007</v>
      </c>
      <c r="J19" s="6">
        <v>0.009</v>
      </c>
      <c r="K19" s="6">
        <v>0.011</v>
      </c>
      <c r="L19" s="6">
        <v>0.013</v>
      </c>
      <c r="M19" s="6">
        <v>0.013</v>
      </c>
      <c r="N19" s="6"/>
      <c r="P19" s="6">
        <f>IF((B19+E3)=2,E19,0)</f>
        <v>0</v>
      </c>
      <c r="Q19" s="6">
        <f>IF((B19+F3)=2,F19,0)</f>
        <v>0</v>
      </c>
      <c r="R19" s="6">
        <f>IF((B19+G3)=2,G19,0)</f>
        <v>0</v>
      </c>
      <c r="S19" s="6">
        <f>IF((B19+H3)=2,H19,0)</f>
        <v>0</v>
      </c>
      <c r="T19" s="6">
        <f>IF((B19+I3)=2,I19,0)</f>
        <v>0</v>
      </c>
      <c r="U19" s="6">
        <f>IF((B19+J3)=2,J19,0)</f>
        <v>0</v>
      </c>
      <c r="V19" s="6">
        <f>IF((B19+K3)=2,K19,0)</f>
        <v>0</v>
      </c>
      <c r="W19" s="6">
        <f>IF((B19+L3)=2,L19,0)</f>
        <v>0</v>
      </c>
      <c r="X19" s="6">
        <f>IF((B19+M3)=2,M19,0)</f>
        <v>0</v>
      </c>
    </row>
    <row r="20" spans="2:24" ht="12.75">
      <c r="B20" s="1"/>
      <c r="E20" s="6"/>
      <c r="F20" s="6"/>
      <c r="G20" s="6"/>
      <c r="H20" s="6"/>
      <c r="I20" s="6"/>
      <c r="J20" s="6"/>
      <c r="K20" s="6"/>
      <c r="L20" s="6"/>
      <c r="M20" s="6"/>
      <c r="N20" s="6"/>
      <c r="P20" s="6"/>
      <c r="Q20" s="6"/>
      <c r="R20" s="6"/>
      <c r="S20" s="6"/>
      <c r="T20" s="6"/>
      <c r="U20" s="6"/>
      <c r="V20" s="6"/>
      <c r="W20" s="6"/>
      <c r="X20" s="6"/>
    </row>
    <row r="21" spans="2:24" ht="12.75">
      <c r="B21" s="1">
        <f>IF(Main!I11=Main!T9,IF(Main!I12=Main!W7,1,0),0)</f>
        <v>1</v>
      </c>
      <c r="C21" t="s">
        <v>18</v>
      </c>
      <c r="D21" t="s">
        <v>21</v>
      </c>
      <c r="E21" s="6">
        <v>-1</v>
      </c>
      <c r="F21" s="6">
        <v>-1</v>
      </c>
      <c r="G21" s="6">
        <v>-1</v>
      </c>
      <c r="H21" s="6">
        <v>0.014</v>
      </c>
      <c r="I21" s="6">
        <v>0.016</v>
      </c>
      <c r="J21" s="6">
        <v>0.018</v>
      </c>
      <c r="K21" s="6">
        <v>0.02</v>
      </c>
      <c r="L21" s="6">
        <v>0.022</v>
      </c>
      <c r="M21" s="6">
        <v>0.024</v>
      </c>
      <c r="N21" s="6"/>
      <c r="P21" s="6">
        <f>IF((B21+E3)=2,E21,0)</f>
        <v>0</v>
      </c>
      <c r="Q21" s="6">
        <f>IF((B21+F3)=2,F21,0)</f>
        <v>0</v>
      </c>
      <c r="R21" s="6">
        <f>IF((B21+G3)=2,G21,0)</f>
        <v>0</v>
      </c>
      <c r="S21" s="6">
        <f>IF((B21+H3)=2,H21,0)</f>
        <v>0</v>
      </c>
      <c r="T21" s="6">
        <f>IF((B21+I3)=2,I21,0)</f>
        <v>0</v>
      </c>
      <c r="U21" s="6">
        <f>IF((B21+J3)=2,J21,0)</f>
        <v>0.018</v>
      </c>
      <c r="V21" s="6">
        <f>IF((B21+K3)=2,K21,0)</f>
        <v>0</v>
      </c>
      <c r="W21" s="6">
        <f>IF((B21+L3)=2,L21,0)</f>
        <v>0</v>
      </c>
      <c r="X21" s="6">
        <f>IF((B21+M3)=2,M21,0)</f>
        <v>0</v>
      </c>
    </row>
    <row r="22" spans="2:24" ht="12.75">
      <c r="B22" s="1">
        <f>IF(Main!I11=Main!T9,IF(Main!I12=Main!W8,1,0),0)</f>
        <v>0</v>
      </c>
      <c r="C22" t="s">
        <v>18</v>
      </c>
      <c r="D22" t="s">
        <v>20</v>
      </c>
      <c r="E22" s="6">
        <v>-1</v>
      </c>
      <c r="F22" s="6">
        <v>-1</v>
      </c>
      <c r="G22" s="6">
        <v>-1</v>
      </c>
      <c r="H22" s="6">
        <v>-1</v>
      </c>
      <c r="I22" s="6">
        <v>0.018</v>
      </c>
      <c r="J22" s="6">
        <v>0.02</v>
      </c>
      <c r="K22" s="6">
        <v>0.022</v>
      </c>
      <c r="L22" s="6">
        <v>0.024</v>
      </c>
      <c r="M22" s="6">
        <v>0.024</v>
      </c>
      <c r="N22" s="6"/>
      <c r="P22" s="6">
        <f>IF((B22+E3)=2,E22,0)</f>
        <v>0</v>
      </c>
      <c r="Q22" s="6">
        <f>IF((B22+F3)=2,F22,0)</f>
        <v>0</v>
      </c>
      <c r="R22" s="6">
        <f>IF((B22+G3)=2,G22,0)</f>
        <v>0</v>
      </c>
      <c r="S22" s="6">
        <f>IF((B22+H3)=2,H22,0)</f>
        <v>0</v>
      </c>
      <c r="T22" s="6">
        <f>IF((B22+I3)=2,I22,0)</f>
        <v>0</v>
      </c>
      <c r="U22" s="6">
        <f>IF((B22+J3)=2,J22,0)</f>
        <v>0</v>
      </c>
      <c r="V22" s="6">
        <f>IF((B22+K3)=2,K22,0)</f>
        <v>0</v>
      </c>
      <c r="W22" s="6">
        <f>IF((B22+L3)=2,L22,0)</f>
        <v>0</v>
      </c>
      <c r="X22" s="6">
        <f>IF((B22+M3)=2,M22,0)</f>
        <v>0</v>
      </c>
    </row>
    <row r="23" spans="2:24" ht="12.75">
      <c r="B23" s="1">
        <f>IF(Main!I11=Main!T9,IF(Main!I12=Main!W9,1,0),0)</f>
        <v>0</v>
      </c>
      <c r="C23" t="s">
        <v>18</v>
      </c>
      <c r="D23" t="s">
        <v>23</v>
      </c>
      <c r="E23" s="6">
        <v>-1</v>
      </c>
      <c r="F23" s="6">
        <v>-1</v>
      </c>
      <c r="G23" s="6">
        <v>-1</v>
      </c>
      <c r="H23" s="6">
        <v>-1</v>
      </c>
      <c r="I23" s="6">
        <v>0.019</v>
      </c>
      <c r="J23" s="6">
        <v>0.021</v>
      </c>
      <c r="K23" s="6">
        <v>0.023</v>
      </c>
      <c r="L23" s="6">
        <v>0.024</v>
      </c>
      <c r="M23" s="6">
        <v>0.025</v>
      </c>
      <c r="N23" s="6"/>
      <c r="P23" s="6">
        <f>IF((B23+E3)=2,E23,0)</f>
        <v>0</v>
      </c>
      <c r="Q23" s="6">
        <f>IF((B23+F3)=2,F23,0)</f>
        <v>0</v>
      </c>
      <c r="R23" s="6">
        <f>IF((B23+G3)=2,G23,0)</f>
        <v>0</v>
      </c>
      <c r="S23" s="6">
        <f>IF((B23+H3)=2,H23,0)</f>
        <v>0</v>
      </c>
      <c r="T23" s="6">
        <f>IF((B23+I3)=2,I23,0)</f>
        <v>0</v>
      </c>
      <c r="U23" s="6">
        <f>IF((B23+J3)=2,J23,0)</f>
        <v>0</v>
      </c>
      <c r="V23" s="6">
        <f>IF((B23+K3)=2,K23,0)</f>
        <v>0</v>
      </c>
      <c r="W23" s="6">
        <f>IF((B23+L3)=2,L23,0)</f>
        <v>0</v>
      </c>
      <c r="X23" s="6">
        <f>IF((B23+M3)=2,M23,0)</f>
        <v>0</v>
      </c>
    </row>
    <row r="24" spans="2:24" ht="12.75">
      <c r="B24" s="1"/>
      <c r="E24" s="6"/>
      <c r="F24" s="6"/>
      <c r="G24" s="6"/>
      <c r="H24" s="6"/>
      <c r="I24" s="6"/>
      <c r="J24" s="6"/>
      <c r="K24" s="6"/>
      <c r="L24" s="6"/>
      <c r="M24" s="6"/>
      <c r="N24" s="6"/>
      <c r="P24" s="6"/>
      <c r="Q24" s="6"/>
      <c r="R24" s="6"/>
      <c r="S24" s="6"/>
      <c r="T24" s="6"/>
      <c r="U24" s="6"/>
      <c r="V24" s="6"/>
      <c r="W24" s="6"/>
      <c r="X24" s="6"/>
    </row>
    <row r="25" spans="2:24" ht="12.75">
      <c r="B25" s="1">
        <f>IF(Main!I11=Main!T10,IF(Main!I12=Main!X7,1,0),0)</f>
        <v>0</v>
      </c>
      <c r="C25" t="s">
        <v>25</v>
      </c>
      <c r="D25" t="s">
        <v>24</v>
      </c>
      <c r="E25" s="6">
        <v>0.002</v>
      </c>
      <c r="F25" s="6">
        <v>0.003</v>
      </c>
      <c r="G25" s="6">
        <v>0.004</v>
      </c>
      <c r="H25" s="6">
        <v>0.005</v>
      </c>
      <c r="I25" s="6">
        <v>0.006</v>
      </c>
      <c r="J25" s="6">
        <v>0.007</v>
      </c>
      <c r="K25" s="6">
        <v>0.008</v>
      </c>
      <c r="L25" s="6">
        <v>0.009</v>
      </c>
      <c r="M25" s="6">
        <v>0.011</v>
      </c>
      <c r="N25" s="6"/>
      <c r="P25" s="6">
        <f>IF((B25+E3)=2,E25,0)</f>
        <v>0</v>
      </c>
      <c r="Q25" s="6">
        <f>IF((B25+F3)=2,F25,0)</f>
        <v>0</v>
      </c>
      <c r="R25" s="6">
        <f>IF((B25+G3)=2,G25,0)</f>
        <v>0</v>
      </c>
      <c r="S25" s="6">
        <f>IF((B25+H3)=2,H25,0)</f>
        <v>0</v>
      </c>
      <c r="T25" s="6">
        <f>IF((B25+I3)=2,I25,0)</f>
        <v>0</v>
      </c>
      <c r="U25" s="6">
        <f>IF((B25+J3)=2,J25,0)</f>
        <v>0</v>
      </c>
      <c r="V25" s="6">
        <f>IF((B25+K3)=2,K25,0)</f>
        <v>0</v>
      </c>
      <c r="W25" s="6">
        <f>IF((B25+L3)=2,L25,0)</f>
        <v>0</v>
      </c>
      <c r="X25" s="6">
        <f>IF((B25+M3)=2,M25,0)</f>
        <v>0</v>
      </c>
    </row>
    <row r="26" spans="2:24" ht="12.75">
      <c r="B26" s="1">
        <f>IF(Main!I11=Main!T10,IF(Main!I12=Main!X8,1,0),0)</f>
        <v>0</v>
      </c>
      <c r="C26" t="s">
        <v>25</v>
      </c>
      <c r="D26" t="s">
        <v>21</v>
      </c>
      <c r="E26" s="6">
        <f aca="true" t="shared" si="1" ref="E26:M26">E25+0.001</f>
        <v>0.003</v>
      </c>
      <c r="F26" s="6">
        <f t="shared" si="1"/>
        <v>0.004</v>
      </c>
      <c r="G26" s="6">
        <f t="shared" si="1"/>
        <v>0.005</v>
      </c>
      <c r="H26" s="6">
        <f t="shared" si="1"/>
        <v>0.006</v>
      </c>
      <c r="I26" s="6">
        <f t="shared" si="1"/>
        <v>0.007</v>
      </c>
      <c r="J26" s="6">
        <f t="shared" si="1"/>
        <v>0.008</v>
      </c>
      <c r="K26" s="6">
        <f t="shared" si="1"/>
        <v>0.009000000000000001</v>
      </c>
      <c r="L26" s="6">
        <f t="shared" si="1"/>
        <v>0.009999999999999998</v>
      </c>
      <c r="M26" s="6">
        <f t="shared" si="1"/>
        <v>0.012</v>
      </c>
      <c r="N26" s="6"/>
      <c r="P26" s="6">
        <f>IF((B26+E3)=2,E26,0)</f>
        <v>0</v>
      </c>
      <c r="Q26" s="6">
        <f>IF((B26+F3)=2,F26,0)</f>
        <v>0</v>
      </c>
      <c r="R26" s="6">
        <f>IF((B26+G3)=2,G26,0)</f>
        <v>0</v>
      </c>
      <c r="S26" s="6">
        <f>IF((B26+H3)=2,H26,0)</f>
        <v>0</v>
      </c>
      <c r="T26" s="6">
        <f>IF((B26+I3)=2,I26,0)</f>
        <v>0</v>
      </c>
      <c r="U26" s="6">
        <f>IF((B26+J3)=2,J26,0)</f>
        <v>0</v>
      </c>
      <c r="V26" s="6">
        <f>IF((B26+K3)=2,K26,0)</f>
        <v>0</v>
      </c>
      <c r="W26" s="6">
        <f>IF((B26+L3)=2,L26,0)</f>
        <v>0</v>
      </c>
      <c r="X26" s="6">
        <f>IF((B26+M3)=2,M26,0)</f>
        <v>0</v>
      </c>
    </row>
    <row r="28" spans="1:2" ht="12.75">
      <c r="A28" s="9"/>
      <c r="B28" s="1"/>
    </row>
    <row r="29" spans="23:24" ht="12.75">
      <c r="W29" t="s">
        <v>42</v>
      </c>
      <c r="X29" s="6">
        <f>SUM(P7:X26)</f>
        <v>0.018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H1">
      <selection activeCell="J34" sqref="J34"/>
    </sheetView>
  </sheetViews>
  <sheetFormatPr defaultColWidth="9.140625" defaultRowHeight="12.75"/>
  <cols>
    <col min="1" max="1" width="12.7109375" style="0" hidden="1" customWidth="1"/>
    <col min="2" max="2" width="8.140625" style="0" hidden="1" customWidth="1"/>
    <col min="3" max="3" width="11.8515625" style="0" hidden="1" customWidth="1"/>
    <col min="4" max="4" width="25.57421875" style="0" hidden="1" customWidth="1"/>
    <col min="5" max="5" width="0" style="0" hidden="1" customWidth="1"/>
    <col min="6" max="6" width="12.7109375" style="2" hidden="1" customWidth="1"/>
    <col min="7" max="7" width="0" style="1" hidden="1" customWidth="1"/>
    <col min="14" max="14" width="14.7109375" style="0" bestFit="1" customWidth="1"/>
  </cols>
  <sheetData>
    <row r="1" spans="4:14" s="2" customFormat="1" ht="12.75">
      <c r="D1" s="5" t="s">
        <v>2</v>
      </c>
      <c r="E1" s="2">
        <f aca="true" t="shared" si="0" ref="E1:M1">(E2)*25.4</f>
        <v>1.5875</v>
      </c>
      <c r="F1" s="2">
        <f t="shared" si="0"/>
        <v>3.175</v>
      </c>
      <c r="G1" s="2">
        <f t="shared" si="0"/>
        <v>4.762499999999999</v>
      </c>
      <c r="H1" s="2">
        <f t="shared" si="0"/>
        <v>6.35</v>
      </c>
      <c r="I1" s="2">
        <f t="shared" si="0"/>
        <v>9.524999999999999</v>
      </c>
      <c r="J1" s="2">
        <f t="shared" si="0"/>
        <v>12.7</v>
      </c>
      <c r="K1" s="2">
        <f t="shared" si="0"/>
        <v>15.875</v>
      </c>
      <c r="L1" s="2">
        <f t="shared" si="0"/>
        <v>19.049999999999997</v>
      </c>
      <c r="M1" s="2">
        <f t="shared" si="0"/>
        <v>25.4</v>
      </c>
      <c r="N1" s="5"/>
    </row>
    <row r="2" spans="4:24" s="1" customFormat="1" ht="12.75">
      <c r="D2" s="3" t="s">
        <v>3</v>
      </c>
      <c r="E2" s="1">
        <v>0.0625</v>
      </c>
      <c r="F2" s="1">
        <v>0.125</v>
      </c>
      <c r="G2" s="1">
        <v>0.1875</v>
      </c>
      <c r="H2" s="1">
        <v>0.25</v>
      </c>
      <c r="I2" s="1">
        <v>0.375</v>
      </c>
      <c r="J2" s="1">
        <v>0.5</v>
      </c>
      <c r="K2" s="1">
        <v>0.625</v>
      </c>
      <c r="L2" s="1">
        <v>0.75</v>
      </c>
      <c r="M2" s="1">
        <v>1</v>
      </c>
      <c r="P2" s="1">
        <v>1</v>
      </c>
      <c r="Q2" s="1">
        <v>2</v>
      </c>
      <c r="R2" s="1">
        <v>3</v>
      </c>
      <c r="S2" s="1">
        <v>4</v>
      </c>
      <c r="T2" s="1">
        <v>5</v>
      </c>
      <c r="U2" s="1">
        <v>6</v>
      </c>
      <c r="V2" s="1">
        <v>7</v>
      </c>
      <c r="W2" s="1">
        <v>8</v>
      </c>
      <c r="X2" s="1">
        <v>9</v>
      </c>
    </row>
    <row r="3" spans="4:13" s="1" customFormat="1" ht="12.75">
      <c r="D3" s="3" t="s">
        <v>46</v>
      </c>
      <c r="E3" s="1">
        <f>IF(Main!I9=Main!Q7,1,IF(Main!I9=Main!R7,1,0))</f>
        <v>0</v>
      </c>
      <c r="F3" s="1">
        <f>IF(Main!I9=Main!Q8,1,IF(Main!I9=Main!R8,1,0))</f>
        <v>0</v>
      </c>
      <c r="G3" s="1">
        <f>IF(Main!I9=Main!Q9,1,IF(Main!I9=Main!R9,1,0))</f>
        <v>0</v>
      </c>
      <c r="H3" s="1">
        <f>IF(Main!I9=Main!Q10,1,IF(Main!I9=Main!R10,1,0))</f>
        <v>0</v>
      </c>
      <c r="I3" s="1">
        <f>IF(Main!I9=Main!Q11,1,IF(Main!I9=Main!R11,1,0))</f>
        <v>0</v>
      </c>
      <c r="J3" s="1">
        <f>IF(Main!I9=Main!Q12,1,IF(Main!I9=Main!R12,1,0))</f>
        <v>1</v>
      </c>
      <c r="K3" s="1">
        <f>IF(Main!I9=Main!Q13,1,IF(Main!I9=Main!R13,1,0))</f>
        <v>0</v>
      </c>
      <c r="L3" s="1">
        <f>IF(Main!I9=Main!Q14,1,IF(Main!I9=Main!R14,1,0))</f>
        <v>0</v>
      </c>
      <c r="M3" s="1">
        <f>IF(Main!I9=Main!Q15,1,IF(Main!I9=Main!R15,1,0))</f>
        <v>0</v>
      </c>
    </row>
    <row r="4" s="1" customFormat="1" ht="12.75"/>
    <row r="5" spans="1:4" s="1" customFormat="1" ht="13.5" thickBot="1">
      <c r="A5" s="4" t="s">
        <v>43</v>
      </c>
      <c r="B5" s="4" t="s">
        <v>46</v>
      </c>
      <c r="C5" s="4" t="s">
        <v>19</v>
      </c>
      <c r="D5" s="4" t="s">
        <v>27</v>
      </c>
    </row>
    <row r="6" spans="5:14" s="1" customFormat="1" ht="13.5" thickTop="1">
      <c r="E6" s="6"/>
      <c r="F6" s="6"/>
      <c r="G6" s="6"/>
      <c r="H6" s="6"/>
      <c r="I6" s="6"/>
      <c r="J6" s="6"/>
      <c r="K6" s="6"/>
      <c r="L6" s="6"/>
      <c r="M6" s="6"/>
      <c r="N6" s="6"/>
    </row>
    <row r="7" spans="2:24" s="1" customFormat="1" ht="12.75">
      <c r="B7" s="1">
        <f>IF(Main!I11=Main!T7,IF(Main!I12=Main!U7,1,0),0)</f>
        <v>0</v>
      </c>
      <c r="C7" s="1" t="s">
        <v>16</v>
      </c>
      <c r="D7" t="s">
        <v>28</v>
      </c>
      <c r="E7" s="6">
        <v>0.004</v>
      </c>
      <c r="F7" s="6">
        <v>0.005</v>
      </c>
      <c r="G7" s="6">
        <v>0.006</v>
      </c>
      <c r="H7" s="6">
        <v>0.007</v>
      </c>
      <c r="I7" s="6">
        <v>0.01</v>
      </c>
      <c r="J7" s="6">
        <v>0.012</v>
      </c>
      <c r="K7" s="6">
        <v>0.014</v>
      </c>
      <c r="L7" s="6">
        <v>0.016</v>
      </c>
      <c r="M7" s="6">
        <v>0.018</v>
      </c>
      <c r="N7" s="6"/>
      <c r="P7" s="6">
        <f>IF((B7+E3)=2,E7,0)</f>
        <v>0</v>
      </c>
      <c r="Q7" s="6">
        <f>IF((B7+F3)=2,F7,0)</f>
        <v>0</v>
      </c>
      <c r="R7" s="6">
        <f>IF((B7+G3)=2,G7,0)</f>
        <v>0</v>
      </c>
      <c r="S7" s="6">
        <f>IF((B7+H3)=2,H7,0)</f>
        <v>0</v>
      </c>
      <c r="T7" s="6">
        <f>IF((B7+I3)=2,I7,0)</f>
        <v>0</v>
      </c>
      <c r="U7" s="6">
        <f>IF((B7+J3)=2,J7,0)</f>
        <v>0</v>
      </c>
      <c r="V7" s="6">
        <f>IF((B7+K3)=2,K7,0)</f>
        <v>0</v>
      </c>
      <c r="W7" s="6">
        <f>IF((B7+L3)=2,L7,0)</f>
        <v>0</v>
      </c>
      <c r="X7" s="6">
        <f>IF((B7+M3)=2,M7,0)</f>
        <v>0</v>
      </c>
    </row>
    <row r="8" spans="2:24" ht="12.75">
      <c r="B8" s="1">
        <f>IF(Main!I11=Main!T7,IF(Main!I12=Main!U8,1,0),0)</f>
        <v>0</v>
      </c>
      <c r="C8" s="1" t="s">
        <v>16</v>
      </c>
      <c r="D8" t="s">
        <v>20</v>
      </c>
      <c r="E8" s="6">
        <v>-1</v>
      </c>
      <c r="F8" s="6">
        <v>-1</v>
      </c>
      <c r="G8" s="6">
        <v>-1</v>
      </c>
      <c r="H8" s="6">
        <v>-1</v>
      </c>
      <c r="I8" s="6">
        <v>0.019</v>
      </c>
      <c r="J8" s="6">
        <v>0.021</v>
      </c>
      <c r="K8" s="6">
        <v>0.024</v>
      </c>
      <c r="L8" s="6">
        <v>0.024</v>
      </c>
      <c r="M8" s="6">
        <v>0.024</v>
      </c>
      <c r="N8" s="6"/>
      <c r="P8" s="6">
        <f>IF((B8+E3)=2,E8,0)</f>
        <v>0</v>
      </c>
      <c r="Q8" s="6">
        <f>IF((B8+F3)=2,F8,0)</f>
        <v>0</v>
      </c>
      <c r="R8" s="6">
        <f>IF((B8+G3)=2,G8,0)</f>
        <v>0</v>
      </c>
      <c r="S8" s="6">
        <f>IF((B8+H3)=2,H8,0)</f>
        <v>0</v>
      </c>
      <c r="T8" s="6">
        <f>IF((B8+I3)=2,I8,0)</f>
        <v>0</v>
      </c>
      <c r="U8" s="6">
        <f>IF((B8+J3)=2,J8,0)</f>
        <v>0</v>
      </c>
      <c r="V8" s="6">
        <f>IF((B8+K3)=2,K8,0)</f>
        <v>0</v>
      </c>
      <c r="W8" s="6">
        <f>IF((B8+L3)=2,L8,0)</f>
        <v>0</v>
      </c>
      <c r="X8" s="6">
        <f>IF((B8+M3)=2,M8,0)</f>
        <v>0</v>
      </c>
    </row>
    <row r="9" spans="2:24" ht="12.75">
      <c r="B9" s="1">
        <f>IF(Main!I11=Main!T7,IF(Main!I12=Main!U9,1,0),0)</f>
        <v>0</v>
      </c>
      <c r="C9" s="1" t="s">
        <v>16</v>
      </c>
      <c r="D9" t="s">
        <v>22</v>
      </c>
      <c r="E9" s="6">
        <v>-1</v>
      </c>
      <c r="F9" s="6">
        <v>-1</v>
      </c>
      <c r="G9" s="6">
        <v>-1</v>
      </c>
      <c r="H9" s="6">
        <v>0.006</v>
      </c>
      <c r="I9" s="6">
        <v>0.007</v>
      </c>
      <c r="J9" s="6">
        <v>0.008</v>
      </c>
      <c r="K9" s="6">
        <v>0.011</v>
      </c>
      <c r="L9" s="6">
        <v>0.012</v>
      </c>
      <c r="M9" s="6">
        <v>0.014</v>
      </c>
      <c r="N9" s="6"/>
      <c r="P9" s="6">
        <f>IF((B9+E3)=2,E9,0)</f>
        <v>0</v>
      </c>
      <c r="Q9" s="6">
        <f>IF((B9+F3)=2,F9,0)</f>
        <v>0</v>
      </c>
      <c r="R9" s="6">
        <f>IF((B9+G3)=2,G9,0)</f>
        <v>0</v>
      </c>
      <c r="S9" s="6">
        <f>IF((B9+H3)=2,H9,0)</f>
        <v>0</v>
      </c>
      <c r="T9" s="6">
        <f>IF((B9+I3)=2,I9,0)</f>
        <v>0</v>
      </c>
      <c r="U9" s="6">
        <f>IF((B9+J3)=2,J9,0)</f>
        <v>0</v>
      </c>
      <c r="V9" s="6">
        <f>IF((B9+K3)=2,K9,0)</f>
        <v>0</v>
      </c>
      <c r="W9" s="6">
        <f>IF((B9+L3)=2,L9,0)</f>
        <v>0</v>
      </c>
      <c r="X9" s="6">
        <f>IF((B9+M3)=2,M9,0)</f>
        <v>0</v>
      </c>
    </row>
    <row r="10" spans="2:24" ht="12.75">
      <c r="B10" s="1">
        <f>IF(Main!I11=Main!T7,IF(Main!I12=Main!U10,1,0),0)</f>
        <v>0</v>
      </c>
      <c r="C10" s="1" t="s">
        <v>16</v>
      </c>
      <c r="D10" t="s">
        <v>31</v>
      </c>
      <c r="E10" s="6">
        <v>-1</v>
      </c>
      <c r="F10" s="6">
        <v>-1</v>
      </c>
      <c r="G10" s="6">
        <v>-1</v>
      </c>
      <c r="H10" s="6">
        <v>-1</v>
      </c>
      <c r="I10" s="6">
        <v>0.018</v>
      </c>
      <c r="J10" s="6">
        <v>0.02</v>
      </c>
      <c r="K10" s="6">
        <v>0.022</v>
      </c>
      <c r="L10" s="6">
        <v>0.023</v>
      </c>
      <c r="M10" s="6">
        <v>0.023</v>
      </c>
      <c r="N10" s="6"/>
      <c r="P10" s="6">
        <f>IF((B10+E3)=2,E10,0)</f>
        <v>0</v>
      </c>
      <c r="Q10" s="6">
        <f>IF((B10+F3)=2,F10,0)</f>
        <v>0</v>
      </c>
      <c r="R10" s="6">
        <f>IF((B10+G3)=2,G10,0)</f>
        <v>0</v>
      </c>
      <c r="S10" s="6">
        <f>IF((B10+H3)=2,H10,0)</f>
        <v>0</v>
      </c>
      <c r="T10" s="6">
        <f>IF((B10+I3)=2,I10,0)</f>
        <v>0</v>
      </c>
      <c r="U10" s="6">
        <f>IF((B10+J3)=2,J10,0)</f>
        <v>0</v>
      </c>
      <c r="V10" s="6">
        <f>IF((B10+K3)=2,K10,0)</f>
        <v>0</v>
      </c>
      <c r="W10" s="6">
        <f>IF((B10+L3)=2,L10,0)</f>
        <v>0</v>
      </c>
      <c r="X10" s="6">
        <f>IF((B10+M3)=2,M10,0)</f>
        <v>0</v>
      </c>
    </row>
    <row r="11" spans="2:24" ht="12.75">
      <c r="B11" s="1">
        <f>IF(Main!I11=Main!T7,IF(Main!I12=Main!U11,1,0),0)</f>
        <v>0</v>
      </c>
      <c r="C11" s="1" t="s">
        <v>16</v>
      </c>
      <c r="D11" t="s">
        <v>32</v>
      </c>
      <c r="E11" s="6">
        <v>-1</v>
      </c>
      <c r="F11" s="6">
        <v>-1</v>
      </c>
      <c r="G11" s="6">
        <v>-1</v>
      </c>
      <c r="H11" s="6">
        <v>-1</v>
      </c>
      <c r="I11" s="6">
        <v>0.015</v>
      </c>
      <c r="J11" s="6">
        <v>0.017</v>
      </c>
      <c r="K11" s="6">
        <v>0.019</v>
      </c>
      <c r="L11" s="6">
        <v>0.021</v>
      </c>
      <c r="M11" s="6">
        <v>0.022</v>
      </c>
      <c r="N11" s="6"/>
      <c r="P11" s="6">
        <f>IF((B11+E3)=2,E11,0)</f>
        <v>0</v>
      </c>
      <c r="Q11" s="6">
        <f>IF((B11+F3)=2,F11,0)</f>
        <v>0</v>
      </c>
      <c r="R11" s="6">
        <f>IF((B11+G3)=2,G11,0)</f>
        <v>0</v>
      </c>
      <c r="S11" s="6">
        <f>IF((B11+H3)=2,H11,0)</f>
        <v>0</v>
      </c>
      <c r="T11" s="6">
        <f>IF((B11+I3)=2,I11,0)</f>
        <v>0</v>
      </c>
      <c r="U11" s="6">
        <f>IF((B11+J3)=2,J11,0)</f>
        <v>0</v>
      </c>
      <c r="V11" s="6">
        <f>IF((B11+K3)=2,K11,0)</f>
        <v>0</v>
      </c>
      <c r="W11" s="6">
        <f>IF((B11+L3)=2,L11,0)</f>
        <v>0</v>
      </c>
      <c r="X11" s="6">
        <f>IF((B11+M3)=2,M11,0)</f>
        <v>0</v>
      </c>
    </row>
    <row r="12" spans="2:24" ht="12.75">
      <c r="B12" s="1">
        <f>IF(Main!I11=Main!T7,IF(Main!I12=Main!U12,1,0),)</f>
        <v>0</v>
      </c>
      <c r="C12" s="1" t="s">
        <v>16</v>
      </c>
      <c r="D12" t="s">
        <v>24</v>
      </c>
      <c r="E12" s="6">
        <v>0.003</v>
      </c>
      <c r="F12" s="6">
        <v>0.004</v>
      </c>
      <c r="G12" s="6">
        <v>0.006</v>
      </c>
      <c r="H12" s="6">
        <v>0.008</v>
      </c>
      <c r="I12" s="6">
        <v>0.01</v>
      </c>
      <c r="J12" s="6">
        <v>0.012</v>
      </c>
      <c r="K12" s="6">
        <v>0.014</v>
      </c>
      <c r="L12" s="6">
        <v>0.016</v>
      </c>
      <c r="M12" s="6">
        <v>0.016</v>
      </c>
      <c r="N12" s="6"/>
      <c r="P12" s="6">
        <f>IF((B12+E3)=2,E12,0)</f>
        <v>0</v>
      </c>
      <c r="Q12" s="6">
        <f>IF((B12+F3)=2,F12,0)</f>
        <v>0</v>
      </c>
      <c r="R12" s="6">
        <f>IF((B12+G3)=2,G12,0)</f>
        <v>0</v>
      </c>
      <c r="S12" s="6">
        <f>IF((B12+H3)=2,H12,0)</f>
        <v>0</v>
      </c>
      <c r="T12" s="6">
        <f>IF((B12+I3)=2,I12,0)</f>
        <v>0</v>
      </c>
      <c r="U12" s="6">
        <f>IF((B12+J3)=2,J12,0)</f>
        <v>0</v>
      </c>
      <c r="V12" s="6">
        <f>IF((B12+K3)=2,K12,0)</f>
        <v>0</v>
      </c>
      <c r="W12" s="6">
        <f>IF((B12+L3)=2,L12,0)</f>
        <v>0</v>
      </c>
      <c r="X12" s="6">
        <f>IF((B12+M3)=2,M12,0)</f>
        <v>0</v>
      </c>
    </row>
    <row r="13" spans="2:24" ht="12.75">
      <c r="B13" s="1"/>
      <c r="E13" s="6"/>
      <c r="F13" s="6"/>
      <c r="G13" s="6"/>
      <c r="H13" s="6"/>
      <c r="I13" s="6"/>
      <c r="J13" s="6"/>
      <c r="K13" s="6"/>
      <c r="L13" s="6"/>
      <c r="M13" s="6"/>
      <c r="N13" s="6"/>
      <c r="P13" s="6"/>
      <c r="Q13" s="6"/>
      <c r="R13" s="6"/>
      <c r="S13" s="6"/>
      <c r="T13" s="6"/>
      <c r="U13" s="6"/>
      <c r="V13" s="6"/>
      <c r="W13" s="6"/>
      <c r="X13" s="6"/>
    </row>
    <row r="14" spans="2:24" ht="12.75">
      <c r="B14">
        <f>IF(Main!I11=Main!T8,IF(Main!I12=Main!V7,1,0),0)</f>
        <v>0</v>
      </c>
      <c r="C14" t="s">
        <v>17</v>
      </c>
      <c r="D14" t="s">
        <v>28</v>
      </c>
      <c r="E14" s="6">
        <v>0.002</v>
      </c>
      <c r="F14" s="6">
        <v>0.004</v>
      </c>
      <c r="G14" s="6">
        <v>0.005</v>
      </c>
      <c r="H14" s="6">
        <v>0.006</v>
      </c>
      <c r="I14" s="6">
        <v>0.007</v>
      </c>
      <c r="J14" s="6">
        <v>0.009</v>
      </c>
      <c r="K14" s="6">
        <v>0.012</v>
      </c>
      <c r="L14" s="6">
        <v>0.014</v>
      </c>
      <c r="M14" s="6">
        <v>0.016</v>
      </c>
      <c r="N14" s="6"/>
      <c r="P14" s="6">
        <f>IF((B14+E3)=2,E14,0)</f>
        <v>0</v>
      </c>
      <c r="Q14" s="6">
        <f>IF((B14+F3)=2,F14,0)</f>
        <v>0</v>
      </c>
      <c r="R14" s="6">
        <f>IF((B14+G3)=2,G14,0)</f>
        <v>0</v>
      </c>
      <c r="S14" s="6">
        <f>IF((B14+H3)=2,H14,0)</f>
        <v>0</v>
      </c>
      <c r="T14" s="6">
        <f>IF((B14+I3)=2,I14,0)</f>
        <v>0</v>
      </c>
      <c r="U14" s="6">
        <f>IF((B14+J3)=2,J14,0)</f>
        <v>0</v>
      </c>
      <c r="V14" s="6">
        <f>IF((B14+K3)=2,K14,0)</f>
        <v>0</v>
      </c>
      <c r="W14" s="6">
        <f>IF((B14+L3)=2,L14,0)</f>
        <v>0</v>
      </c>
      <c r="X14" s="6">
        <f>IF((B14+M3)=2,M14,0)</f>
        <v>0</v>
      </c>
    </row>
    <row r="15" spans="2:24" ht="12.75">
      <c r="B15">
        <f>IF(Main!I11=Main!T8,IF(Main!I12=Main!V8,1,0),0)</f>
        <v>0</v>
      </c>
      <c r="C15" t="s">
        <v>17</v>
      </c>
      <c r="D15" t="s">
        <v>20</v>
      </c>
      <c r="E15" s="6">
        <v>-1</v>
      </c>
      <c r="F15" s="6">
        <v>-1</v>
      </c>
      <c r="G15" s="6">
        <v>-1</v>
      </c>
      <c r="H15" s="6">
        <v>-1</v>
      </c>
      <c r="I15" s="6">
        <v>0.015</v>
      </c>
      <c r="J15" s="6">
        <v>0.017</v>
      </c>
      <c r="K15" s="6">
        <v>0.021</v>
      </c>
      <c r="L15" s="6">
        <v>0.021</v>
      </c>
      <c r="M15" s="6">
        <v>0.021</v>
      </c>
      <c r="N15" s="6"/>
      <c r="P15" s="6">
        <f>IF((B15+E3)=2,E15,0)</f>
        <v>0</v>
      </c>
      <c r="Q15" s="6">
        <f>IF((B15+F3)=2,F15,0)</f>
        <v>0</v>
      </c>
      <c r="R15" s="6">
        <f>IF((B15+G3)=2,G15,0)</f>
        <v>0</v>
      </c>
      <c r="S15" s="6">
        <f>IF((B15+H3)=2,H15,0)</f>
        <v>0</v>
      </c>
      <c r="T15" s="6">
        <f>IF((B15+I3)=2,I15,0)</f>
        <v>0</v>
      </c>
      <c r="U15" s="6">
        <f>IF((B15+J3)=2,J15,0)</f>
        <v>0</v>
      </c>
      <c r="V15" s="6">
        <f>IF((B15+K3)=2,K15,0)</f>
        <v>0</v>
      </c>
      <c r="W15" s="6">
        <f>IF((B15+L3)=2,L15,0)</f>
        <v>0</v>
      </c>
      <c r="X15" s="6">
        <f>IF((B15+M3)=2,M15,0)</f>
        <v>0</v>
      </c>
    </row>
    <row r="16" spans="2:24" ht="12.75">
      <c r="B16">
        <f>IF(Main!I11=Main!T8,IF(Main!I12=Main!V9,1,0),0)</f>
        <v>0</v>
      </c>
      <c r="C16" t="s">
        <v>17</v>
      </c>
      <c r="D16" t="s">
        <v>22</v>
      </c>
      <c r="E16" s="6">
        <v>-1</v>
      </c>
      <c r="F16" s="6">
        <v>-1</v>
      </c>
      <c r="G16" s="6">
        <v>-1</v>
      </c>
      <c r="H16" s="6">
        <v>0.005</v>
      </c>
      <c r="I16" s="6">
        <v>0.006</v>
      </c>
      <c r="J16" s="6">
        <v>0.007</v>
      </c>
      <c r="K16" s="6">
        <v>0.01</v>
      </c>
      <c r="L16" s="6">
        <v>0.011</v>
      </c>
      <c r="M16" s="6">
        <v>0.012</v>
      </c>
      <c r="N16" s="6"/>
      <c r="P16" s="6">
        <f>IF((B16+E3)=2,E16,0)</f>
        <v>0</v>
      </c>
      <c r="Q16" s="6">
        <f>IF((B16+F3)=2,F16,0)</f>
        <v>0</v>
      </c>
      <c r="R16" s="6">
        <f>IF((B16+G3)=2,G16,0)</f>
        <v>0</v>
      </c>
      <c r="S16" s="6">
        <f>IF((B16+H3)=2,H16,0)</f>
        <v>0</v>
      </c>
      <c r="T16" s="6">
        <f>IF((B16+I3)=2,I16,0)</f>
        <v>0</v>
      </c>
      <c r="U16" s="6">
        <f>IF((B16+J3)=2,J16,0)</f>
        <v>0</v>
      </c>
      <c r="V16" s="6">
        <f>IF((B16+K3)=2,K16,0)</f>
        <v>0</v>
      </c>
      <c r="W16" s="6">
        <f>IF((B16+L3)=2,L16,0)</f>
        <v>0</v>
      </c>
      <c r="X16" s="6">
        <f>IF((B16+M3)=2,M16,0)</f>
        <v>0</v>
      </c>
    </row>
    <row r="17" spans="2:24" ht="12.75">
      <c r="B17">
        <f>IF(Main!I11=Main!T8,IF(Main!I12=Main!V10,1,0),0)</f>
        <v>0</v>
      </c>
      <c r="C17" t="s">
        <v>17</v>
      </c>
      <c r="D17" t="s">
        <v>31</v>
      </c>
      <c r="E17" s="6">
        <v>-1</v>
      </c>
      <c r="F17" s="6">
        <v>-1</v>
      </c>
      <c r="G17" s="6">
        <v>-1</v>
      </c>
      <c r="H17" s="6">
        <v>-1</v>
      </c>
      <c r="I17" s="6">
        <v>0.016</v>
      </c>
      <c r="J17" s="6">
        <v>0.018</v>
      </c>
      <c r="K17" s="6">
        <v>0.02</v>
      </c>
      <c r="L17" s="6">
        <v>0.021</v>
      </c>
      <c r="M17" s="6">
        <v>0.021</v>
      </c>
      <c r="N17" s="6"/>
      <c r="P17" s="6">
        <f>IF((B17+E3)=2,E17,0)</f>
        <v>0</v>
      </c>
      <c r="Q17" s="6">
        <f>IF((B17+F3)=2,F17,0)</f>
        <v>0</v>
      </c>
      <c r="R17" s="6">
        <f>IF((B17+G3)=2,G17,0)</f>
        <v>0</v>
      </c>
      <c r="S17" s="6">
        <f>IF((B17+H3)=2,H17,0)</f>
        <v>0</v>
      </c>
      <c r="T17" s="6">
        <f>IF((B17+I3)=2,I17,0)</f>
        <v>0</v>
      </c>
      <c r="U17" s="6">
        <f>IF((B17+J3)=2,J17,0)</f>
        <v>0</v>
      </c>
      <c r="V17" s="6">
        <f>IF((B17+K3)=2,K17,0)</f>
        <v>0</v>
      </c>
      <c r="W17" s="6">
        <f>IF((B17+L3)=2,L17,0)</f>
        <v>0</v>
      </c>
      <c r="X17" s="6">
        <f>IF((B17+M3)=2,M17,0)</f>
        <v>0</v>
      </c>
    </row>
    <row r="18" spans="2:24" ht="12.75">
      <c r="B18">
        <f>IF(Main!I11=Main!T8,IF(Main!I12=Main!V11,1,0),0)</f>
        <v>0</v>
      </c>
      <c r="C18" t="s">
        <v>17</v>
      </c>
      <c r="D18" t="s">
        <v>32</v>
      </c>
      <c r="E18" s="6">
        <v>-1</v>
      </c>
      <c r="F18" s="6">
        <v>-1</v>
      </c>
      <c r="G18" s="6">
        <v>-1</v>
      </c>
      <c r="H18" s="6">
        <v>-1</v>
      </c>
      <c r="I18" s="6">
        <v>0.013</v>
      </c>
      <c r="J18" s="6">
        <v>0.015</v>
      </c>
      <c r="K18" s="6">
        <v>0.017</v>
      </c>
      <c r="L18" s="6">
        <v>0.019</v>
      </c>
      <c r="M18" s="6">
        <v>0.02</v>
      </c>
      <c r="N18" s="6"/>
      <c r="P18" s="6">
        <f>IF((B18+E3)=2,E18,0)</f>
        <v>0</v>
      </c>
      <c r="Q18" s="6">
        <f>IF((B18+F3)=2,F18,0)</f>
        <v>0</v>
      </c>
      <c r="R18" s="6">
        <f>IF((B18+G3)=2,G18,0)</f>
        <v>0</v>
      </c>
      <c r="S18" s="6">
        <f>IF((B18+H3)=2,H18,0)</f>
        <v>0</v>
      </c>
      <c r="T18" s="6">
        <f>IF((B18+I3)=2,I18,0)</f>
        <v>0</v>
      </c>
      <c r="U18" s="6">
        <f>IF((B18+J3)=2,J18,0)</f>
        <v>0</v>
      </c>
      <c r="V18" s="6">
        <f>IF((B18+K3)=2,K18,0)</f>
        <v>0</v>
      </c>
      <c r="W18" s="6">
        <f>IF((B18+L3)=2,L18,0)</f>
        <v>0</v>
      </c>
      <c r="X18" s="6">
        <f>IF((B18+M3)=2,M18,0)</f>
        <v>0</v>
      </c>
    </row>
    <row r="19" spans="2:24" ht="12.75">
      <c r="B19">
        <f>IF(Main!I11=Main!T8,IF(Main!I12=Main!V12,1,0),0)</f>
        <v>0</v>
      </c>
      <c r="C19" t="s">
        <v>17</v>
      </c>
      <c r="D19" t="s">
        <v>24</v>
      </c>
      <c r="E19" s="6">
        <v>0.002</v>
      </c>
      <c r="F19" s="6">
        <v>0.003</v>
      </c>
      <c r="G19" s="6">
        <v>0.004</v>
      </c>
      <c r="H19" s="6">
        <v>0.005</v>
      </c>
      <c r="I19" s="6">
        <v>0.007</v>
      </c>
      <c r="J19" s="6">
        <v>0.009</v>
      </c>
      <c r="K19" s="6">
        <v>0.011</v>
      </c>
      <c r="L19" s="6">
        <v>0.013</v>
      </c>
      <c r="M19" s="6">
        <v>0.013</v>
      </c>
      <c r="N19" s="6"/>
      <c r="P19" s="6">
        <f>IF((B19+E3)=2,E19,0)</f>
        <v>0</v>
      </c>
      <c r="Q19" s="6">
        <f>IF((B19+F3)=2,F19,0)</f>
        <v>0</v>
      </c>
      <c r="R19" s="6">
        <f>IF((B19+G3)=2,G19,0)</f>
        <v>0</v>
      </c>
      <c r="S19" s="6">
        <f>IF((B19+H3)=2,H19,0)</f>
        <v>0</v>
      </c>
      <c r="T19" s="6">
        <f>IF((B19+I3)=2,I19,0)</f>
        <v>0</v>
      </c>
      <c r="U19" s="6">
        <f>IF((B19+J3)=2,J19,0)</f>
        <v>0</v>
      </c>
      <c r="V19" s="6">
        <f>IF((B19+K3)=2,K19,0)</f>
        <v>0</v>
      </c>
      <c r="W19" s="6">
        <f>IF((B19+L3)=2,L19,0)</f>
        <v>0</v>
      </c>
      <c r="X19" s="6">
        <f>IF((B19+M3)=2,M19,0)</f>
        <v>0</v>
      </c>
    </row>
    <row r="20" spans="2:24" ht="12.75">
      <c r="B20" s="1"/>
      <c r="E20" s="6"/>
      <c r="F20" s="6"/>
      <c r="G20" s="6"/>
      <c r="H20" s="6"/>
      <c r="I20" s="6"/>
      <c r="J20" s="6"/>
      <c r="K20" s="6"/>
      <c r="L20" s="6"/>
      <c r="M20" s="6"/>
      <c r="N20" s="6"/>
      <c r="P20" s="6"/>
      <c r="Q20" s="6"/>
      <c r="R20" s="6"/>
      <c r="S20" s="6"/>
      <c r="T20" s="6"/>
      <c r="U20" s="6"/>
      <c r="V20" s="6"/>
      <c r="W20" s="6"/>
      <c r="X20" s="6"/>
    </row>
    <row r="21" spans="2:24" ht="12.75">
      <c r="B21" s="1">
        <f>IF(Main!I11=Main!T9,IF(Main!I12=Main!W7,1,0),0)</f>
        <v>1</v>
      </c>
      <c r="C21" t="s">
        <v>18</v>
      </c>
      <c r="D21" t="s">
        <v>21</v>
      </c>
      <c r="E21" s="6">
        <v>-1</v>
      </c>
      <c r="F21" s="6">
        <v>-1</v>
      </c>
      <c r="G21" s="6">
        <v>-1</v>
      </c>
      <c r="H21" s="6">
        <v>0.014</v>
      </c>
      <c r="I21" s="6">
        <v>0.016</v>
      </c>
      <c r="J21" s="6">
        <v>0.018</v>
      </c>
      <c r="K21" s="6">
        <v>0.02</v>
      </c>
      <c r="L21" s="6">
        <v>0.022</v>
      </c>
      <c r="M21" s="6">
        <v>0.024</v>
      </c>
      <c r="N21" s="6"/>
      <c r="P21" s="6">
        <f>IF((B21+E3)=2,E21,0)</f>
        <v>0</v>
      </c>
      <c r="Q21" s="6">
        <f>IF((B21+F3)=2,F21,0)</f>
        <v>0</v>
      </c>
      <c r="R21" s="6">
        <f>IF((B21+G3)=2,G21,0)</f>
        <v>0</v>
      </c>
      <c r="S21" s="6">
        <f>IF((B21+H3)=2,H21,0)</f>
        <v>0</v>
      </c>
      <c r="T21" s="6">
        <f>IF((B21+I3)=2,I21,0)</f>
        <v>0</v>
      </c>
      <c r="U21" s="6">
        <f>IF((B21+J3)=2,J21,0)</f>
        <v>0.018</v>
      </c>
      <c r="V21" s="6">
        <f>IF((B21+K3)=2,K21,0)</f>
        <v>0</v>
      </c>
      <c r="W21" s="6">
        <f>IF((B21+L3)=2,L21,0)</f>
        <v>0</v>
      </c>
      <c r="X21" s="6">
        <f>IF((B21+M3)=2,M21,0)</f>
        <v>0</v>
      </c>
    </row>
    <row r="22" spans="2:24" ht="12.75">
      <c r="B22" s="1">
        <f>IF(Main!I11=Main!T9,IF(Main!I12=Main!W8,1,0),0)</f>
        <v>0</v>
      </c>
      <c r="C22" t="s">
        <v>18</v>
      </c>
      <c r="D22" t="s">
        <v>20</v>
      </c>
      <c r="E22" s="6">
        <v>-1</v>
      </c>
      <c r="F22" s="6">
        <v>-1</v>
      </c>
      <c r="G22" s="6">
        <v>-1</v>
      </c>
      <c r="H22" s="6">
        <v>-1</v>
      </c>
      <c r="I22" s="6">
        <v>0.018</v>
      </c>
      <c r="J22" s="6">
        <v>0.02</v>
      </c>
      <c r="K22" s="6">
        <v>0.022</v>
      </c>
      <c r="L22" s="6">
        <v>0.024</v>
      </c>
      <c r="M22" s="6">
        <v>0.024</v>
      </c>
      <c r="N22" s="6"/>
      <c r="P22" s="6">
        <f>IF((B22+E3)=2,E22,0)</f>
        <v>0</v>
      </c>
      <c r="Q22" s="6">
        <f>IF((B22+F3)=2,F22,0)</f>
        <v>0</v>
      </c>
      <c r="R22" s="6">
        <f>IF((B22+G3)=2,G22,0)</f>
        <v>0</v>
      </c>
      <c r="S22" s="6">
        <f>IF((B22+H3)=2,H22,0)</f>
        <v>0</v>
      </c>
      <c r="T22" s="6">
        <f>IF((B22+I3)=2,I22,0)</f>
        <v>0</v>
      </c>
      <c r="U22" s="6">
        <f>IF((B22+J3)=2,J22,0)</f>
        <v>0</v>
      </c>
      <c r="V22" s="6">
        <f>IF((B22+K3)=2,K22,0)</f>
        <v>0</v>
      </c>
      <c r="W22" s="6">
        <f>IF((B22+L3)=2,L22,0)</f>
        <v>0</v>
      </c>
      <c r="X22" s="6">
        <f>IF((B22+M3)=2,M22,0)</f>
        <v>0</v>
      </c>
    </row>
    <row r="23" spans="2:24" ht="12.75">
      <c r="B23" s="1">
        <f>IF(Main!I11=Main!T9,IF(Main!I12=Main!W9,1,0),0)</f>
        <v>0</v>
      </c>
      <c r="C23" t="s">
        <v>18</v>
      </c>
      <c r="D23" t="s">
        <v>23</v>
      </c>
      <c r="E23" s="6">
        <v>-1</v>
      </c>
      <c r="F23" s="6">
        <v>-1</v>
      </c>
      <c r="G23" s="6">
        <v>-1</v>
      </c>
      <c r="H23" s="6">
        <v>-1</v>
      </c>
      <c r="I23" s="6">
        <v>0.019</v>
      </c>
      <c r="J23" s="6">
        <v>0.021</v>
      </c>
      <c r="K23" s="6">
        <v>0.023</v>
      </c>
      <c r="L23" s="6">
        <v>0.024</v>
      </c>
      <c r="M23" s="6">
        <v>0.025</v>
      </c>
      <c r="N23" s="6"/>
      <c r="P23" s="6">
        <f>IF((B23+E3)=2,E23,0)</f>
        <v>0</v>
      </c>
      <c r="Q23" s="6">
        <f>IF((B23+F3)=2,F23,0)</f>
        <v>0</v>
      </c>
      <c r="R23" s="6">
        <f>IF((B23+G3)=2,G23,0)</f>
        <v>0</v>
      </c>
      <c r="S23" s="6">
        <f>IF((B23+H3)=2,H23,0)</f>
        <v>0</v>
      </c>
      <c r="T23" s="6">
        <f>IF((B23+I3)=2,I23,0)</f>
        <v>0</v>
      </c>
      <c r="U23" s="6">
        <f>IF((B23+J3)=2,J23,0)</f>
        <v>0</v>
      </c>
      <c r="V23" s="6">
        <f>IF((B23+K3)=2,K23,0)</f>
        <v>0</v>
      </c>
      <c r="W23" s="6">
        <f>IF((B23+L3)=2,L23,0)</f>
        <v>0</v>
      </c>
      <c r="X23" s="6">
        <f>IF((B23+M3)=2,M23,0)</f>
        <v>0</v>
      </c>
    </row>
    <row r="24" spans="2:24" ht="12.75">
      <c r="B24" s="1"/>
      <c r="E24" s="6"/>
      <c r="F24" s="6"/>
      <c r="G24" s="6"/>
      <c r="H24" s="6"/>
      <c r="I24" s="6"/>
      <c r="J24" s="6"/>
      <c r="K24" s="6"/>
      <c r="L24" s="6"/>
      <c r="M24" s="6"/>
      <c r="N24" s="6"/>
      <c r="P24" s="6"/>
      <c r="Q24" s="6"/>
      <c r="R24" s="6"/>
      <c r="S24" s="6"/>
      <c r="T24" s="6"/>
      <c r="U24" s="6"/>
      <c r="V24" s="6"/>
      <c r="W24" s="6"/>
      <c r="X24" s="6"/>
    </row>
    <row r="25" spans="2:24" ht="12.75">
      <c r="B25" s="1">
        <f>IF(Main!I11=Main!T10,IF(Main!I12=Main!X7,1,0),0)</f>
        <v>0</v>
      </c>
      <c r="C25" t="s">
        <v>25</v>
      </c>
      <c r="D25" t="s">
        <v>24</v>
      </c>
      <c r="E25" s="6">
        <v>0.002</v>
      </c>
      <c r="F25" s="6">
        <v>0.003</v>
      </c>
      <c r="G25" s="6">
        <v>0.004</v>
      </c>
      <c r="H25" s="6">
        <v>0.005</v>
      </c>
      <c r="I25" s="6">
        <v>0.006</v>
      </c>
      <c r="J25" s="6">
        <v>0.007</v>
      </c>
      <c r="K25" s="6">
        <v>0.008</v>
      </c>
      <c r="L25" s="6">
        <v>0.009</v>
      </c>
      <c r="M25" s="6">
        <v>0.011</v>
      </c>
      <c r="N25" s="6"/>
      <c r="P25" s="6">
        <f>IF((B25+E3)=2,E25,0)</f>
        <v>0</v>
      </c>
      <c r="Q25" s="6">
        <f>IF((B25+F3)=2,F25,0)</f>
        <v>0</v>
      </c>
      <c r="R25" s="6">
        <f>IF((B25+G3)=2,G25,0)</f>
        <v>0</v>
      </c>
      <c r="S25" s="6">
        <f>IF((B25+H3)=2,H25,0)</f>
        <v>0</v>
      </c>
      <c r="T25" s="6">
        <f>IF((B25+I3)=2,I25,0)</f>
        <v>0</v>
      </c>
      <c r="U25" s="6">
        <f>IF((B25+J3)=2,J25,0)</f>
        <v>0</v>
      </c>
      <c r="V25" s="6">
        <f>IF((B25+K3)=2,K25,0)</f>
        <v>0</v>
      </c>
      <c r="W25" s="6">
        <f>IF((B25+L3)=2,L25,0)</f>
        <v>0</v>
      </c>
      <c r="X25" s="6">
        <f>IF((B25+M3)=2,M25,0)</f>
        <v>0</v>
      </c>
    </row>
    <row r="26" spans="2:24" ht="12.75">
      <c r="B26" s="1">
        <f>IF(Main!I11=Main!T10,IF(Main!I12=Main!X8,1,0),0)</f>
        <v>0</v>
      </c>
      <c r="C26" t="s">
        <v>25</v>
      </c>
      <c r="D26" t="s">
        <v>21</v>
      </c>
      <c r="E26" s="6">
        <f aca="true" t="shared" si="1" ref="E26:M26">E25+0.001</f>
        <v>0.003</v>
      </c>
      <c r="F26" s="6">
        <f t="shared" si="1"/>
        <v>0.004</v>
      </c>
      <c r="G26" s="6">
        <f t="shared" si="1"/>
        <v>0.005</v>
      </c>
      <c r="H26" s="6">
        <f t="shared" si="1"/>
        <v>0.006</v>
      </c>
      <c r="I26" s="6">
        <f t="shared" si="1"/>
        <v>0.007</v>
      </c>
      <c r="J26" s="6">
        <f t="shared" si="1"/>
        <v>0.008</v>
      </c>
      <c r="K26" s="6">
        <f t="shared" si="1"/>
        <v>0.009000000000000001</v>
      </c>
      <c r="L26" s="6">
        <f t="shared" si="1"/>
        <v>0.009999999999999998</v>
      </c>
      <c r="M26" s="6">
        <f t="shared" si="1"/>
        <v>0.012</v>
      </c>
      <c r="N26" s="6"/>
      <c r="P26" s="6">
        <f>IF((B26+E3)=2,E26,0)</f>
        <v>0</v>
      </c>
      <c r="Q26" s="6">
        <f>IF((B26+F3)=2,F26,0)</f>
        <v>0</v>
      </c>
      <c r="R26" s="6">
        <f>IF((B26+G3)=2,G26,0)</f>
        <v>0</v>
      </c>
      <c r="S26" s="6">
        <f>IF((B26+H3)=2,H26,0)</f>
        <v>0</v>
      </c>
      <c r="T26" s="6">
        <f>IF((B26+I3)=2,I26,0)</f>
        <v>0</v>
      </c>
      <c r="U26" s="6">
        <f>IF((B26+J3)=2,J26,0)</f>
        <v>0</v>
      </c>
      <c r="V26" s="6">
        <f>IF((B26+K3)=2,K26,0)</f>
        <v>0</v>
      </c>
      <c r="W26" s="6">
        <f>IF((B26+L3)=2,L26,0)</f>
        <v>0</v>
      </c>
      <c r="X26" s="6">
        <f>IF((B26+M3)=2,M26,0)</f>
        <v>0</v>
      </c>
    </row>
    <row r="28" spans="1:2" ht="12.75">
      <c r="A28" s="9"/>
      <c r="B28" s="1"/>
    </row>
    <row r="29" spans="23:24" ht="12.75">
      <c r="W29" t="s">
        <v>42</v>
      </c>
      <c r="X29" s="6">
        <f>SUM(P7:X26)</f>
        <v>0.018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H1">
      <selection activeCell="J34" sqref="J34"/>
    </sheetView>
  </sheetViews>
  <sheetFormatPr defaultColWidth="9.140625" defaultRowHeight="12.75"/>
  <cols>
    <col min="1" max="1" width="12.7109375" style="0" hidden="1" customWidth="1"/>
    <col min="2" max="2" width="8.140625" style="0" hidden="1" customWidth="1"/>
    <col min="3" max="3" width="11.8515625" style="0" hidden="1" customWidth="1"/>
    <col min="4" max="4" width="25.57421875" style="0" hidden="1" customWidth="1"/>
    <col min="5" max="5" width="0" style="0" hidden="1" customWidth="1"/>
    <col min="6" max="6" width="12.7109375" style="2" hidden="1" customWidth="1"/>
    <col min="7" max="7" width="0" style="1" hidden="1" customWidth="1"/>
    <col min="14" max="14" width="14.7109375" style="0" bestFit="1" customWidth="1"/>
  </cols>
  <sheetData>
    <row r="1" spans="4:14" s="2" customFormat="1" ht="12.75">
      <c r="D1" s="5" t="s">
        <v>2</v>
      </c>
      <c r="E1" s="2">
        <f aca="true" t="shared" si="0" ref="E1:M1">(E2)*25.4</f>
        <v>1.5875</v>
      </c>
      <c r="F1" s="2">
        <f t="shared" si="0"/>
        <v>3.175</v>
      </c>
      <c r="G1" s="2">
        <f t="shared" si="0"/>
        <v>4.762499999999999</v>
      </c>
      <c r="H1" s="2">
        <f t="shared" si="0"/>
        <v>6.35</v>
      </c>
      <c r="I1" s="2">
        <f t="shared" si="0"/>
        <v>9.524999999999999</v>
      </c>
      <c r="J1" s="2">
        <f t="shared" si="0"/>
        <v>12.7</v>
      </c>
      <c r="K1" s="2">
        <f t="shared" si="0"/>
        <v>15.875</v>
      </c>
      <c r="L1" s="2">
        <f t="shared" si="0"/>
        <v>19.049999999999997</v>
      </c>
      <c r="M1" s="2">
        <f t="shared" si="0"/>
        <v>25.4</v>
      </c>
      <c r="N1" s="5"/>
    </row>
    <row r="2" spans="4:24" s="1" customFormat="1" ht="12.75">
      <c r="D2" s="3" t="s">
        <v>3</v>
      </c>
      <c r="E2" s="1">
        <v>0.0625</v>
      </c>
      <c r="F2" s="1">
        <v>0.125</v>
      </c>
      <c r="G2" s="1">
        <v>0.1875</v>
      </c>
      <c r="H2" s="1">
        <v>0.25</v>
      </c>
      <c r="I2" s="1">
        <v>0.375</v>
      </c>
      <c r="J2" s="1">
        <v>0.5</v>
      </c>
      <c r="K2" s="1">
        <v>0.625</v>
      </c>
      <c r="L2" s="1">
        <v>0.75</v>
      </c>
      <c r="M2" s="1">
        <v>1</v>
      </c>
      <c r="P2" s="1">
        <v>1</v>
      </c>
      <c r="Q2" s="1">
        <v>2</v>
      </c>
      <c r="R2" s="1">
        <v>3</v>
      </c>
      <c r="S2" s="1">
        <v>4</v>
      </c>
      <c r="T2" s="1">
        <v>5</v>
      </c>
      <c r="U2" s="1">
        <v>6</v>
      </c>
      <c r="V2" s="1">
        <v>7</v>
      </c>
      <c r="W2" s="1">
        <v>8</v>
      </c>
      <c r="X2" s="1">
        <v>9</v>
      </c>
    </row>
    <row r="3" spans="4:13" s="1" customFormat="1" ht="12.75">
      <c r="D3" s="3" t="s">
        <v>46</v>
      </c>
      <c r="E3" s="1">
        <f>IF(Main!I9=Main!Q7,1,IF(Main!I9=Main!R7,1,0))</f>
        <v>0</v>
      </c>
      <c r="F3" s="1">
        <f>IF(Main!I9=Main!Q8,1,IF(Main!I9=Main!R8,1,0))</f>
        <v>0</v>
      </c>
      <c r="G3" s="1">
        <f>IF(Main!I9=Main!Q9,1,IF(Main!I9=Main!R9,1,0))</f>
        <v>0</v>
      </c>
      <c r="H3" s="1">
        <f>IF(Main!I9=Main!Q10,1,IF(Main!I9=Main!R10,1,0))</f>
        <v>0</v>
      </c>
      <c r="I3" s="1">
        <f>IF(Main!I9=Main!Q11,1,IF(Main!I9=Main!R11,1,0))</f>
        <v>0</v>
      </c>
      <c r="J3" s="1">
        <f>IF(Main!I9=Main!Q12,1,IF(Main!I9=Main!R12,1,0))</f>
        <v>1</v>
      </c>
      <c r="K3" s="1">
        <f>IF(Main!I9=Main!Q13,1,IF(Main!I9=Main!R13,1,0))</f>
        <v>0</v>
      </c>
      <c r="L3" s="1">
        <f>IF(Main!I9=Main!Q14,1,IF(Main!I9=Main!R14,1,0))</f>
        <v>0</v>
      </c>
      <c r="M3" s="1">
        <f>IF(Main!I9=Main!Q15,1,IF(Main!I9=Main!R15,1,0))</f>
        <v>0</v>
      </c>
    </row>
    <row r="4" s="1" customFormat="1" ht="12.75"/>
    <row r="5" spans="1:4" s="1" customFormat="1" ht="13.5" thickBot="1">
      <c r="A5" s="4" t="s">
        <v>43</v>
      </c>
      <c r="B5" s="4" t="s">
        <v>46</v>
      </c>
      <c r="C5" s="4" t="s">
        <v>19</v>
      </c>
      <c r="D5" s="4" t="s">
        <v>27</v>
      </c>
    </row>
    <row r="6" spans="5:14" s="1" customFormat="1" ht="13.5" thickTop="1">
      <c r="E6" s="6"/>
      <c r="F6" s="6"/>
      <c r="G6" s="6"/>
      <c r="H6" s="6"/>
      <c r="I6" s="6"/>
      <c r="J6" s="6"/>
      <c r="K6" s="6"/>
      <c r="L6" s="6"/>
      <c r="M6" s="6"/>
      <c r="N6" s="6"/>
    </row>
    <row r="7" spans="2:24" s="1" customFormat="1" ht="12.75">
      <c r="B7" s="1">
        <f>IF(Main!I11=Main!T7,IF(Main!I12=Main!U7,1,0),0)</f>
        <v>0</v>
      </c>
      <c r="C7" s="1" t="s">
        <v>16</v>
      </c>
      <c r="D7" t="s">
        <v>28</v>
      </c>
      <c r="E7" s="6">
        <v>0.002</v>
      </c>
      <c r="F7" s="6">
        <v>0.003</v>
      </c>
      <c r="G7" s="6">
        <v>0.004</v>
      </c>
      <c r="H7" s="6">
        <v>0.005</v>
      </c>
      <c r="I7" s="6">
        <v>0.006</v>
      </c>
      <c r="J7" s="6">
        <v>0.009</v>
      </c>
      <c r="K7" s="6">
        <v>0.01</v>
      </c>
      <c r="L7" s="6">
        <v>0.012</v>
      </c>
      <c r="M7" s="6">
        <v>0.013</v>
      </c>
      <c r="N7" s="6"/>
      <c r="P7" s="6">
        <f>IF((B7+E3)=2,E7,0)</f>
        <v>0</v>
      </c>
      <c r="Q7" s="6">
        <f>IF((B7+F3)=2,F7,0)</f>
        <v>0</v>
      </c>
      <c r="R7" s="6">
        <f>IF((B7+G3)=2,G7,0)</f>
        <v>0</v>
      </c>
      <c r="S7" s="6">
        <f>IF((B7+H3)=2,H7,0)</f>
        <v>0</v>
      </c>
      <c r="T7" s="6">
        <f>IF((B7+I3)=2,I7,0)</f>
        <v>0</v>
      </c>
      <c r="U7" s="6">
        <f>IF((B7+J3)=2,J7,0)</f>
        <v>0</v>
      </c>
      <c r="V7" s="6">
        <f>IF((B7+K3)=2,K7,0)</f>
        <v>0</v>
      </c>
      <c r="W7" s="6">
        <f>IF((B7+L3)=2,L7,0)</f>
        <v>0</v>
      </c>
      <c r="X7" s="6">
        <f>IF((B7+M3)=2,M7,0)</f>
        <v>0</v>
      </c>
    </row>
    <row r="8" spans="2:24" ht="12.75">
      <c r="B8" s="1">
        <f>IF(Main!I11=Main!T7,IF(Main!I12=Main!U8,1,0),0)</f>
        <v>0</v>
      </c>
      <c r="C8" s="1" t="s">
        <v>16</v>
      </c>
      <c r="D8" t="s">
        <v>20</v>
      </c>
      <c r="E8" s="6">
        <v>-1</v>
      </c>
      <c r="F8" s="6">
        <v>-1</v>
      </c>
      <c r="G8" s="6">
        <v>-1</v>
      </c>
      <c r="H8" s="6">
        <v>-1</v>
      </c>
      <c r="I8" s="6">
        <v>0.007</v>
      </c>
      <c r="J8" s="6">
        <v>0.01</v>
      </c>
      <c r="K8" s="6">
        <v>0.011</v>
      </c>
      <c r="L8" s="6">
        <v>0.013</v>
      </c>
      <c r="M8" s="6">
        <v>0.014</v>
      </c>
      <c r="N8" s="6"/>
      <c r="P8" s="6">
        <f>IF((B8+E3)=2,E8,0)</f>
        <v>0</v>
      </c>
      <c r="Q8" s="6">
        <f>IF((B8+F3)=2,F8,0)</f>
        <v>0</v>
      </c>
      <c r="R8" s="6">
        <f>IF((B8+G3)=2,G8,0)</f>
        <v>0</v>
      </c>
      <c r="S8" s="6">
        <f>IF((B8+H3)=2,H8,0)</f>
        <v>0</v>
      </c>
      <c r="T8" s="6">
        <f>IF((B8+I3)=2,I8,0)</f>
        <v>0</v>
      </c>
      <c r="U8" s="6">
        <f>IF((B8+J3)=2,J8,0)</f>
        <v>0</v>
      </c>
      <c r="V8" s="6">
        <f>IF((B8+K3)=2,K8,0)</f>
        <v>0</v>
      </c>
      <c r="W8" s="6">
        <f>IF((B8+L3)=2,L8,0)</f>
        <v>0</v>
      </c>
      <c r="X8" s="6">
        <f>IF((B8+M3)=2,M8,0)</f>
        <v>0</v>
      </c>
    </row>
    <row r="9" spans="2:24" ht="12.75">
      <c r="B9" s="1">
        <f>IF(Main!I11=Main!T7,IF(Main!I12=Main!U9,1,0),0)</f>
        <v>0</v>
      </c>
      <c r="C9" s="1" t="s">
        <v>16</v>
      </c>
      <c r="D9" t="s">
        <v>22</v>
      </c>
      <c r="E9" s="6">
        <v>-1</v>
      </c>
      <c r="F9" s="6">
        <v>-1</v>
      </c>
      <c r="G9" s="6">
        <v>-1</v>
      </c>
      <c r="H9" s="6">
        <v>0.005</v>
      </c>
      <c r="I9" s="6">
        <v>0.007</v>
      </c>
      <c r="J9" s="6">
        <v>0.009</v>
      </c>
      <c r="K9" s="6">
        <v>0.01</v>
      </c>
      <c r="L9" s="6">
        <v>0.012</v>
      </c>
      <c r="M9" s="6">
        <v>0.013</v>
      </c>
      <c r="N9" s="6"/>
      <c r="P9" s="6">
        <f>IF((B9+E3)=2,E9,0)</f>
        <v>0</v>
      </c>
      <c r="Q9" s="6">
        <f>IF((B9+F3)=2,F9,0)</f>
        <v>0</v>
      </c>
      <c r="R9" s="6">
        <f>IF((B9+G3)=2,G9,0)</f>
        <v>0</v>
      </c>
      <c r="S9" s="6">
        <f>IF((B9+H3)=2,H9,0)</f>
        <v>0</v>
      </c>
      <c r="T9" s="6">
        <f>IF((B9+I3)=2,I9,0)</f>
        <v>0</v>
      </c>
      <c r="U9" s="6">
        <f>IF((B9+J3)=2,J9,0)</f>
        <v>0</v>
      </c>
      <c r="V9" s="6">
        <f>IF((B9+K3)=2,K9,0)</f>
        <v>0</v>
      </c>
      <c r="W9" s="6">
        <f>IF((B9+L3)=2,L9,0)</f>
        <v>0</v>
      </c>
      <c r="X9" s="6">
        <f>IF((B9+M3)=2,M9,0)</f>
        <v>0</v>
      </c>
    </row>
    <row r="10" spans="2:24" ht="12.75">
      <c r="B10" s="1">
        <f>IF(Main!I11=Main!T7,IF(Main!I12=Main!U10,1,0),0)</f>
        <v>0</v>
      </c>
      <c r="C10" s="1" t="s">
        <v>16</v>
      </c>
      <c r="D10" t="s">
        <v>31</v>
      </c>
      <c r="E10" s="6">
        <v>-1</v>
      </c>
      <c r="F10" s="6">
        <v>-1</v>
      </c>
      <c r="G10" s="6">
        <v>-1</v>
      </c>
      <c r="H10" s="6">
        <v>-1</v>
      </c>
      <c r="I10" s="6">
        <v>0.01</v>
      </c>
      <c r="J10" s="6">
        <v>0.012</v>
      </c>
      <c r="K10" s="6">
        <v>0.013</v>
      </c>
      <c r="L10" s="6">
        <v>0.014</v>
      </c>
      <c r="M10" s="6">
        <v>0.014</v>
      </c>
      <c r="N10" s="6"/>
      <c r="P10" s="6">
        <f>IF((B10+E3)=2,E10,0)</f>
        <v>0</v>
      </c>
      <c r="Q10" s="6">
        <f>IF((B10+F3)=2,F10,0)</f>
        <v>0</v>
      </c>
      <c r="R10" s="6">
        <f>IF((B10+G3)=2,G10,0)</f>
        <v>0</v>
      </c>
      <c r="S10" s="6">
        <f>IF((B10+H3)=2,H10,0)</f>
        <v>0</v>
      </c>
      <c r="T10" s="6">
        <f>IF((B10+I3)=2,I10,0)</f>
        <v>0</v>
      </c>
      <c r="U10" s="6">
        <f>IF((B10+J3)=2,J10,0)</f>
        <v>0</v>
      </c>
      <c r="V10" s="6">
        <f>IF((B10+K3)=2,K10,0)</f>
        <v>0</v>
      </c>
      <c r="W10" s="6">
        <f>IF((B10+L3)=2,L10,0)</f>
        <v>0</v>
      </c>
      <c r="X10" s="6">
        <f>IF((B10+M3)=2,M10,0)</f>
        <v>0</v>
      </c>
    </row>
    <row r="11" spans="2:24" ht="12.75">
      <c r="B11" s="1">
        <f>IF(Main!I11=Main!T7,IF(Main!I12=Main!U11,1,0),0)</f>
        <v>0</v>
      </c>
      <c r="C11" s="1" t="s">
        <v>16</v>
      </c>
      <c r="D11" t="s">
        <v>32</v>
      </c>
      <c r="E11" s="6">
        <v>-1</v>
      </c>
      <c r="F11" s="6">
        <v>-1</v>
      </c>
      <c r="G11" s="6">
        <v>-1</v>
      </c>
      <c r="H11" s="6">
        <v>-1</v>
      </c>
      <c r="I11" s="6">
        <v>0.01</v>
      </c>
      <c r="J11" s="6">
        <v>0.012</v>
      </c>
      <c r="K11" s="6">
        <v>0.013</v>
      </c>
      <c r="L11" s="6">
        <v>0.014</v>
      </c>
      <c r="M11" s="6">
        <v>0.014</v>
      </c>
      <c r="N11" s="6"/>
      <c r="P11" s="6">
        <f>IF((B11+E3)=2,E11,0)</f>
        <v>0</v>
      </c>
      <c r="Q11" s="6">
        <f>IF((B11+F3)=2,F11,0)</f>
        <v>0</v>
      </c>
      <c r="R11" s="6">
        <f>IF((B11+G3)=2,G11,0)</f>
        <v>0</v>
      </c>
      <c r="S11" s="6">
        <f>IF((B11+H3)=2,H11,0)</f>
        <v>0</v>
      </c>
      <c r="T11" s="6">
        <f>IF((B11+I3)=2,I11,0)</f>
        <v>0</v>
      </c>
      <c r="U11" s="6">
        <f>IF((B11+J3)=2,J11,0)</f>
        <v>0</v>
      </c>
      <c r="V11" s="6">
        <f>IF((B11+K3)=2,K11,0)</f>
        <v>0</v>
      </c>
      <c r="W11" s="6">
        <f>IF((B11+L3)=2,L11,0)</f>
        <v>0</v>
      </c>
      <c r="X11" s="6">
        <f>IF((B11+M3)=2,M11,0)</f>
        <v>0</v>
      </c>
    </row>
    <row r="12" spans="2:24" ht="12.75">
      <c r="B12" s="1">
        <f>IF(Main!I11=Main!T7,IF(Main!I12=Main!U12,1,0),)</f>
        <v>0</v>
      </c>
      <c r="C12" s="1" t="s">
        <v>16</v>
      </c>
      <c r="D12" t="s">
        <v>24</v>
      </c>
      <c r="E12" s="6">
        <v>0.002</v>
      </c>
      <c r="F12" s="6">
        <v>0.0035</v>
      </c>
      <c r="G12" s="6">
        <v>0.0045</v>
      </c>
      <c r="H12" s="6">
        <v>0.007</v>
      </c>
      <c r="I12" s="6">
        <v>0.009</v>
      </c>
      <c r="J12" s="6">
        <v>0.01</v>
      </c>
      <c r="K12" s="6">
        <v>0.012</v>
      </c>
      <c r="L12" s="6">
        <v>0.013</v>
      </c>
      <c r="M12" s="6">
        <v>0.014</v>
      </c>
      <c r="N12" s="6"/>
      <c r="P12" s="6">
        <f>IF((B12+E3)=2,E12,0)</f>
        <v>0</v>
      </c>
      <c r="Q12" s="6">
        <f>IF((B12+F3)=2,F12,0)</f>
        <v>0</v>
      </c>
      <c r="R12" s="6">
        <f>IF((B12+G3)=2,G12,0)</f>
        <v>0</v>
      </c>
      <c r="S12" s="6">
        <f>IF((B12+H3)=2,H12,0)</f>
        <v>0</v>
      </c>
      <c r="T12" s="6">
        <f>IF((B12+I3)=2,I12,0)</f>
        <v>0</v>
      </c>
      <c r="U12" s="6">
        <f>IF((B12+J3)=2,J12,0)</f>
        <v>0</v>
      </c>
      <c r="V12" s="6">
        <f>IF((B12+K3)=2,K12,0)</f>
        <v>0</v>
      </c>
      <c r="W12" s="6">
        <f>IF((B12+L3)=2,L12,0)</f>
        <v>0</v>
      </c>
      <c r="X12" s="6">
        <f>IF((B12+M3)=2,M12,0)</f>
        <v>0</v>
      </c>
    </row>
    <row r="13" spans="2:24" ht="12.75">
      <c r="B13" s="1"/>
      <c r="E13" s="6"/>
      <c r="F13" s="6"/>
      <c r="G13" s="6"/>
      <c r="H13" s="6"/>
      <c r="I13" s="6"/>
      <c r="J13" s="6"/>
      <c r="K13" s="6"/>
      <c r="L13" s="6"/>
      <c r="M13" s="6"/>
      <c r="N13" s="6"/>
      <c r="P13" s="6"/>
      <c r="Q13" s="6"/>
      <c r="R13" s="6"/>
      <c r="S13" s="6"/>
      <c r="T13" s="6"/>
      <c r="U13" s="6"/>
      <c r="V13" s="6"/>
      <c r="W13" s="6"/>
      <c r="X13" s="6"/>
    </row>
    <row r="14" spans="2:24" ht="12.75">
      <c r="B14">
        <f>IF(Main!I11=Main!T8,IF(Main!I12=Main!V7,1,0),0)</f>
        <v>0</v>
      </c>
      <c r="C14" t="s">
        <v>17</v>
      </c>
      <c r="D14" t="s">
        <v>28</v>
      </c>
      <c r="E14" s="6">
        <v>0.002</v>
      </c>
      <c r="F14" s="6">
        <v>0.003</v>
      </c>
      <c r="G14" s="6">
        <v>0.004</v>
      </c>
      <c r="H14" s="6">
        <v>0.005</v>
      </c>
      <c r="I14" s="6">
        <v>0.006</v>
      </c>
      <c r="J14" s="6">
        <v>0.007</v>
      </c>
      <c r="K14" s="6">
        <v>0.008</v>
      </c>
      <c r="L14" s="6">
        <v>0.01</v>
      </c>
      <c r="M14" s="6">
        <v>0.01</v>
      </c>
      <c r="N14" s="6"/>
      <c r="P14" s="6">
        <f>IF((B14+E3)=2,E14,0)</f>
        <v>0</v>
      </c>
      <c r="Q14" s="6">
        <f>IF((B14+F3)=2,F14,0)</f>
        <v>0</v>
      </c>
      <c r="R14" s="6">
        <f>IF((B14+G3)=2,G14,0)</f>
        <v>0</v>
      </c>
      <c r="S14" s="6">
        <f>IF((B14+H3)=2,H14,0)</f>
        <v>0</v>
      </c>
      <c r="T14" s="6">
        <f>IF((B14+I3)=2,I14,0)</f>
        <v>0</v>
      </c>
      <c r="U14" s="6">
        <f>IF((B14+J3)=2,J14,0)</f>
        <v>0</v>
      </c>
      <c r="V14" s="6">
        <f>IF((B14+K3)=2,K14,0)</f>
        <v>0</v>
      </c>
      <c r="W14" s="6">
        <f>IF((B14+L3)=2,L14,0)</f>
        <v>0</v>
      </c>
      <c r="X14" s="6">
        <f>IF((B14+M3)=2,M14,0)</f>
        <v>0</v>
      </c>
    </row>
    <row r="15" spans="2:24" ht="12.75">
      <c r="B15">
        <f>IF(Main!I11=Main!T8,IF(Main!I12=Main!V8,1,0),0)</f>
        <v>0</v>
      </c>
      <c r="C15" t="s">
        <v>17</v>
      </c>
      <c r="D15" t="s">
        <v>20</v>
      </c>
      <c r="E15" s="6">
        <v>-1</v>
      </c>
      <c r="F15" s="6">
        <v>-1</v>
      </c>
      <c r="G15" s="6">
        <v>-1</v>
      </c>
      <c r="H15" s="6">
        <v>-1</v>
      </c>
      <c r="I15" s="6">
        <v>0.006</v>
      </c>
      <c r="J15" s="6">
        <v>0.008</v>
      </c>
      <c r="K15" s="6">
        <v>0.01</v>
      </c>
      <c r="L15" s="6">
        <v>0.012</v>
      </c>
      <c r="M15" s="6">
        <v>0.012</v>
      </c>
      <c r="N15" s="6"/>
      <c r="P15" s="6">
        <f>IF((B15+E3)=2,E15,0)</f>
        <v>0</v>
      </c>
      <c r="Q15" s="6">
        <f>IF((B15+F3)=2,F15,0)</f>
        <v>0</v>
      </c>
      <c r="R15" s="6">
        <f>IF((B15+G3)=2,G15,0)</f>
        <v>0</v>
      </c>
      <c r="S15" s="6">
        <f>IF((B15+H3)=2,H15,0)</f>
        <v>0</v>
      </c>
      <c r="T15" s="6">
        <f>IF((B15+I3)=2,I15,0)</f>
        <v>0</v>
      </c>
      <c r="U15" s="6">
        <f>IF((B15+J3)=2,J15,0)</f>
        <v>0</v>
      </c>
      <c r="V15" s="6">
        <f>IF((B15+K3)=2,K15,0)</f>
        <v>0</v>
      </c>
      <c r="W15" s="6">
        <f>IF((B15+L3)=2,L15,0)</f>
        <v>0</v>
      </c>
      <c r="X15" s="6">
        <f>IF((B15+M3)=2,M15,0)</f>
        <v>0</v>
      </c>
    </row>
    <row r="16" spans="2:24" ht="12.75">
      <c r="B16">
        <f>IF(Main!I11=Main!T8,IF(Main!I12=Main!V9,1,0),0)</f>
        <v>0</v>
      </c>
      <c r="C16" t="s">
        <v>17</v>
      </c>
      <c r="D16" t="s">
        <v>22</v>
      </c>
      <c r="E16" s="6">
        <v>-1</v>
      </c>
      <c r="F16" s="6">
        <v>-1</v>
      </c>
      <c r="G16" s="6">
        <v>-1</v>
      </c>
      <c r="H16" s="6">
        <v>0.004</v>
      </c>
      <c r="I16" s="6">
        <v>0.006</v>
      </c>
      <c r="J16" s="6">
        <v>0.008</v>
      </c>
      <c r="K16" s="6">
        <v>0.009</v>
      </c>
      <c r="L16" s="6">
        <v>0.01</v>
      </c>
      <c r="M16" s="6">
        <v>0.012</v>
      </c>
      <c r="N16" s="6"/>
      <c r="P16" s="6">
        <f>IF((B16+E3)=2,E16,0)</f>
        <v>0</v>
      </c>
      <c r="Q16" s="6">
        <f>IF((B16+F3)=2,F16,0)</f>
        <v>0</v>
      </c>
      <c r="R16" s="6">
        <f>IF((B16+G3)=2,G16,0)</f>
        <v>0</v>
      </c>
      <c r="S16" s="6">
        <f>IF((B16+H3)=2,H16,0)</f>
        <v>0</v>
      </c>
      <c r="T16" s="6">
        <f>IF((B16+I3)=2,I16,0)</f>
        <v>0</v>
      </c>
      <c r="U16" s="6">
        <f>IF((B16+J3)=2,J16,0)</f>
        <v>0</v>
      </c>
      <c r="V16" s="6">
        <f>IF((B16+K3)=2,K16,0)</f>
        <v>0</v>
      </c>
      <c r="W16" s="6">
        <f>IF((B16+L3)=2,L16,0)</f>
        <v>0</v>
      </c>
      <c r="X16" s="6">
        <f>IF((B16+M3)=2,M16,0)</f>
        <v>0</v>
      </c>
    </row>
    <row r="17" spans="2:24" ht="12.75">
      <c r="B17">
        <f>IF(Main!I11=Main!T8,IF(Main!I12=Main!V10,1,0),0)</f>
        <v>0</v>
      </c>
      <c r="C17" t="s">
        <v>17</v>
      </c>
      <c r="D17" t="s">
        <v>31</v>
      </c>
      <c r="E17" s="6">
        <v>-1</v>
      </c>
      <c r="F17" s="6">
        <v>-1</v>
      </c>
      <c r="G17" s="6">
        <v>-1</v>
      </c>
      <c r="H17" s="6">
        <v>-1</v>
      </c>
      <c r="I17" s="6">
        <v>0.009</v>
      </c>
      <c r="J17" s="6">
        <v>0.011</v>
      </c>
      <c r="K17" s="6">
        <v>0.012</v>
      </c>
      <c r="L17" s="6">
        <v>0.013</v>
      </c>
      <c r="M17" s="6">
        <v>0.014</v>
      </c>
      <c r="N17" s="6"/>
      <c r="P17" s="6">
        <f>IF((B17+E3)=2,E17,0)</f>
        <v>0</v>
      </c>
      <c r="Q17" s="6">
        <f>IF((B17+F3)=2,F17,0)</f>
        <v>0</v>
      </c>
      <c r="R17" s="6">
        <f>IF((B17+G3)=2,G17,0)</f>
        <v>0</v>
      </c>
      <c r="S17" s="6">
        <f>IF((B17+H3)=2,H17,0)</f>
        <v>0</v>
      </c>
      <c r="T17" s="6">
        <f>IF((B17+I3)=2,I17,0)</f>
        <v>0</v>
      </c>
      <c r="U17" s="6">
        <f>IF((B17+J3)=2,J17,0)</f>
        <v>0</v>
      </c>
      <c r="V17" s="6">
        <f>IF((B17+K3)=2,K17,0)</f>
        <v>0</v>
      </c>
      <c r="W17" s="6">
        <f>IF((B17+L3)=2,L17,0)</f>
        <v>0</v>
      </c>
      <c r="X17" s="6">
        <f>IF((B17+M3)=2,M17,0)</f>
        <v>0</v>
      </c>
    </row>
    <row r="18" spans="2:24" ht="12.75">
      <c r="B18">
        <f>IF(Main!I11=Main!T8,IF(Main!I12=Main!V11,1,0),0)</f>
        <v>0</v>
      </c>
      <c r="C18" t="s">
        <v>17</v>
      </c>
      <c r="D18" t="s">
        <v>32</v>
      </c>
      <c r="E18" s="6">
        <v>-1</v>
      </c>
      <c r="F18" s="6">
        <v>-1</v>
      </c>
      <c r="G18" s="6">
        <v>-1</v>
      </c>
      <c r="H18" s="6">
        <v>-1</v>
      </c>
      <c r="I18" s="6">
        <v>0.0009</v>
      </c>
      <c r="J18" s="6">
        <v>0.011</v>
      </c>
      <c r="K18" s="6">
        <v>0.012</v>
      </c>
      <c r="L18" s="6">
        <v>0.013</v>
      </c>
      <c r="M18" s="6">
        <v>0.014</v>
      </c>
      <c r="N18" s="6"/>
      <c r="P18" s="6">
        <f>IF((B18+E3)=2,E18,0)</f>
        <v>0</v>
      </c>
      <c r="Q18" s="6">
        <f>IF((B18+F3)=2,F18,0)</f>
        <v>0</v>
      </c>
      <c r="R18" s="6">
        <f>IF((B18+G3)=2,G18,0)</f>
        <v>0</v>
      </c>
      <c r="S18" s="6">
        <f>IF((B18+H3)=2,H18,0)</f>
        <v>0</v>
      </c>
      <c r="T18" s="6">
        <f>IF((B18+I3)=2,I18,0)</f>
        <v>0</v>
      </c>
      <c r="U18" s="6">
        <f>IF((B18+J3)=2,J18,0)</f>
        <v>0</v>
      </c>
      <c r="V18" s="6">
        <f>IF((B18+K3)=2,K18,0)</f>
        <v>0</v>
      </c>
      <c r="W18" s="6">
        <f>IF((B18+L3)=2,L18,0)</f>
        <v>0</v>
      </c>
      <c r="X18" s="6">
        <f>IF((B18+M3)=2,M18,0)</f>
        <v>0</v>
      </c>
    </row>
    <row r="19" spans="2:24" ht="12.75">
      <c r="B19">
        <f>IF(Main!I11=Main!T8,IF(Main!I12=Main!V12,1,0),0)</f>
        <v>0</v>
      </c>
      <c r="C19" t="s">
        <v>17</v>
      </c>
      <c r="D19" t="s">
        <v>24</v>
      </c>
      <c r="E19" s="6">
        <v>0.002</v>
      </c>
      <c r="F19" s="6">
        <v>0.003</v>
      </c>
      <c r="G19" s="6">
        <v>0.004</v>
      </c>
      <c r="H19" s="6">
        <v>0.006</v>
      </c>
      <c r="I19" s="6">
        <v>0.008</v>
      </c>
      <c r="J19" s="6">
        <v>0.009</v>
      </c>
      <c r="K19" s="6">
        <v>0.011</v>
      </c>
      <c r="L19" s="6">
        <v>0.012</v>
      </c>
      <c r="M19" s="6">
        <v>0.012</v>
      </c>
      <c r="N19" s="6"/>
      <c r="P19" s="6">
        <f>IF((B19+E3)=2,E19,0)</f>
        <v>0</v>
      </c>
      <c r="Q19" s="6">
        <f>IF((B19+F3)=2,F19,0)</f>
        <v>0</v>
      </c>
      <c r="R19" s="6">
        <f>IF((B19+G3)=2,G19,0)</f>
        <v>0</v>
      </c>
      <c r="S19" s="6">
        <f>IF((B19+H3)=2,H19,0)</f>
        <v>0</v>
      </c>
      <c r="T19" s="6">
        <f>IF((B19+I3)=2,I19,0)</f>
        <v>0</v>
      </c>
      <c r="U19" s="6">
        <f>IF((B19+J3)=2,J19,0)</f>
        <v>0</v>
      </c>
      <c r="V19" s="6">
        <f>IF((B19+K3)=2,K19,0)</f>
        <v>0</v>
      </c>
      <c r="W19" s="6">
        <f>IF((B19+L3)=2,L19,0)</f>
        <v>0</v>
      </c>
      <c r="X19" s="6">
        <f>IF((B19+M3)=2,M19,0)</f>
        <v>0</v>
      </c>
    </row>
    <row r="20" spans="2:24" ht="12.75">
      <c r="B20" s="1"/>
      <c r="E20" s="6"/>
      <c r="F20" s="6"/>
      <c r="G20" s="6"/>
      <c r="H20" s="6"/>
      <c r="I20" s="6"/>
      <c r="J20" s="6"/>
      <c r="K20" s="6"/>
      <c r="L20" s="6"/>
      <c r="M20" s="6"/>
      <c r="N20" s="6"/>
      <c r="P20" s="6"/>
      <c r="Q20" s="6"/>
      <c r="R20" s="6"/>
      <c r="S20" s="6"/>
      <c r="T20" s="6"/>
      <c r="U20" s="6"/>
      <c r="V20" s="6"/>
      <c r="W20" s="6"/>
      <c r="X20" s="6"/>
    </row>
    <row r="21" spans="2:24" ht="12.75">
      <c r="B21" s="1">
        <f>IF(Main!I11=Main!T9,IF(Main!I12=Main!W7,1,0),0)</f>
        <v>1</v>
      </c>
      <c r="C21" t="s">
        <v>18</v>
      </c>
      <c r="D21" t="s">
        <v>21</v>
      </c>
      <c r="E21" s="6">
        <v>-1</v>
      </c>
      <c r="F21" s="6">
        <v>-1</v>
      </c>
      <c r="G21" s="6">
        <v>-1</v>
      </c>
      <c r="H21" s="6">
        <v>0.005</v>
      </c>
      <c r="I21" s="6">
        <v>0.006</v>
      </c>
      <c r="J21" s="6">
        <v>0.009</v>
      </c>
      <c r="K21" s="6">
        <v>0.01</v>
      </c>
      <c r="L21" s="6">
        <v>0.012</v>
      </c>
      <c r="M21" s="6">
        <v>0.013</v>
      </c>
      <c r="N21" s="6"/>
      <c r="P21" s="6">
        <f>IF((B21+E3)=2,E21,0)</f>
        <v>0</v>
      </c>
      <c r="Q21" s="6">
        <f>IF((B21+F3)=2,F21,0)</f>
        <v>0</v>
      </c>
      <c r="R21" s="6">
        <f>IF((B21+G3)=2,G21,0)</f>
        <v>0</v>
      </c>
      <c r="S21" s="6">
        <f>IF((B21+H3)=2,H21,0)</f>
        <v>0</v>
      </c>
      <c r="T21" s="6">
        <f>IF((B21+I3)=2,I21,0)</f>
        <v>0</v>
      </c>
      <c r="U21" s="6">
        <f>IF((B21+J3)=2,J21,0)</f>
        <v>0.009</v>
      </c>
      <c r="V21" s="6">
        <f>IF((B21+K3)=2,K21,0)</f>
        <v>0</v>
      </c>
      <c r="W21" s="6">
        <f>IF((B21+L3)=2,L21,0)</f>
        <v>0</v>
      </c>
      <c r="X21" s="6">
        <f>IF((B21+M3)=2,M21,0)</f>
        <v>0</v>
      </c>
    </row>
    <row r="22" spans="2:24" ht="12.75">
      <c r="B22" s="1">
        <f>IF(Main!I11=Main!T9,IF(Main!I12=Main!W8,1,0),0)</f>
        <v>0</v>
      </c>
      <c r="C22" t="s">
        <v>18</v>
      </c>
      <c r="D22" t="s">
        <v>20</v>
      </c>
      <c r="E22" s="6">
        <v>-1</v>
      </c>
      <c r="F22" s="6">
        <v>-1</v>
      </c>
      <c r="G22" s="6">
        <v>-1</v>
      </c>
      <c r="H22" s="6">
        <v>-1</v>
      </c>
      <c r="I22" s="6">
        <v>0.007</v>
      </c>
      <c r="J22" s="6">
        <v>0.01</v>
      </c>
      <c r="K22" s="6">
        <v>0.011</v>
      </c>
      <c r="L22" s="6">
        <v>0.013</v>
      </c>
      <c r="M22" s="6">
        <v>0.014</v>
      </c>
      <c r="N22" s="6"/>
      <c r="P22" s="6">
        <f>IF((B22+E3)=2,E22,0)</f>
        <v>0</v>
      </c>
      <c r="Q22" s="6">
        <f>IF((B22+F3)=2,F22,0)</f>
        <v>0</v>
      </c>
      <c r="R22" s="6">
        <f>IF((B22+G3)=2,G22,0)</f>
        <v>0</v>
      </c>
      <c r="S22" s="6">
        <f>IF((B22+H3)=2,H22,0)</f>
        <v>0</v>
      </c>
      <c r="T22" s="6">
        <f>IF((B22+I3)=2,I22,0)</f>
        <v>0</v>
      </c>
      <c r="U22" s="6">
        <f>IF((B22+J3)=2,J22,0)</f>
        <v>0</v>
      </c>
      <c r="V22" s="6">
        <f>IF((B22+K3)=2,K22,0)</f>
        <v>0</v>
      </c>
      <c r="W22" s="6">
        <f>IF((B22+L3)=2,L22,0)</f>
        <v>0</v>
      </c>
      <c r="X22" s="6">
        <f>IF((B22+M3)=2,M22,0)</f>
        <v>0</v>
      </c>
    </row>
    <row r="23" spans="2:24" ht="12.75">
      <c r="B23" s="1">
        <f>IF(Main!I11=Main!T9,IF(Main!I12=Main!W9,1,0),0)</f>
        <v>0</v>
      </c>
      <c r="C23" t="s">
        <v>18</v>
      </c>
      <c r="D23" t="s">
        <v>23</v>
      </c>
      <c r="E23" s="6">
        <v>-1</v>
      </c>
      <c r="F23" s="6">
        <v>-1</v>
      </c>
      <c r="G23" s="6">
        <v>-1</v>
      </c>
      <c r="H23" s="6">
        <v>-1</v>
      </c>
      <c r="I23" s="6">
        <v>0.007</v>
      </c>
      <c r="J23" s="6">
        <v>0.01</v>
      </c>
      <c r="K23" s="6">
        <v>0.011</v>
      </c>
      <c r="L23" s="6">
        <v>0.013</v>
      </c>
      <c r="M23" s="6">
        <v>0.014</v>
      </c>
      <c r="N23" s="6"/>
      <c r="P23" s="6">
        <f>IF((B23+E3)=2,E23,0)</f>
        <v>0</v>
      </c>
      <c r="Q23" s="6">
        <f>IF((B23+F3)=2,F23,0)</f>
        <v>0</v>
      </c>
      <c r="R23" s="6">
        <f>IF((B23+G3)=2,G23,0)</f>
        <v>0</v>
      </c>
      <c r="S23" s="6">
        <f>IF((B23+H3)=2,H23,0)</f>
        <v>0</v>
      </c>
      <c r="T23" s="6">
        <f>IF((B23+I3)=2,I23,0)</f>
        <v>0</v>
      </c>
      <c r="U23" s="6">
        <f>IF((B23+J3)=2,J23,0)</f>
        <v>0</v>
      </c>
      <c r="V23" s="6">
        <f>IF((B23+K3)=2,K23,0)</f>
        <v>0</v>
      </c>
      <c r="W23" s="6">
        <f>IF((B23+L3)=2,L23,0)</f>
        <v>0</v>
      </c>
      <c r="X23" s="6">
        <f>IF((B23+M3)=2,M23,0)</f>
        <v>0</v>
      </c>
    </row>
    <row r="24" spans="2:24" ht="12.75">
      <c r="B24" s="1"/>
      <c r="E24" s="6"/>
      <c r="F24" s="6"/>
      <c r="G24" s="6"/>
      <c r="H24" s="6"/>
      <c r="I24" s="6"/>
      <c r="J24" s="6"/>
      <c r="K24" s="6"/>
      <c r="L24" s="6"/>
      <c r="M24" s="6"/>
      <c r="N24" s="6"/>
      <c r="P24" s="6"/>
      <c r="Q24" s="6"/>
      <c r="R24" s="6"/>
      <c r="S24" s="6"/>
      <c r="T24" s="6"/>
      <c r="U24" s="6"/>
      <c r="V24" s="6"/>
      <c r="W24" s="6"/>
      <c r="X24" s="6"/>
    </row>
    <row r="25" spans="2:24" ht="12.75">
      <c r="B25" s="1">
        <f>IF(Main!I11=Main!T10,IF(Main!I12=Main!X7,1,0),0)</f>
        <v>0</v>
      </c>
      <c r="C25" t="s">
        <v>25</v>
      </c>
      <c r="D25" t="s">
        <v>24</v>
      </c>
      <c r="E25" s="6">
        <v>0.002</v>
      </c>
      <c r="F25" s="6">
        <v>0.0035</v>
      </c>
      <c r="G25" s="6">
        <v>0.0045</v>
      </c>
      <c r="H25" s="6">
        <v>0.007</v>
      </c>
      <c r="I25" s="6">
        <v>0.009</v>
      </c>
      <c r="J25" s="6">
        <v>0.01</v>
      </c>
      <c r="K25" s="6">
        <v>0.012</v>
      </c>
      <c r="L25" s="6">
        <v>0.013</v>
      </c>
      <c r="M25" s="6">
        <v>0.014</v>
      </c>
      <c r="N25" s="6"/>
      <c r="P25" s="6">
        <f>IF((B25+E3)=2,E25,0)</f>
        <v>0</v>
      </c>
      <c r="Q25" s="6">
        <f>IF((B25+F3)=2,F25,0)</f>
        <v>0</v>
      </c>
      <c r="R25" s="6">
        <f>IF((B25+G3)=2,G25,0)</f>
        <v>0</v>
      </c>
      <c r="S25" s="6">
        <f>IF((B25+H3)=2,H25,0)</f>
        <v>0</v>
      </c>
      <c r="T25" s="6">
        <f>IF((B25+I3)=2,I25,0)</f>
        <v>0</v>
      </c>
      <c r="U25" s="6">
        <f>IF((B25+J3)=2,J25,0)</f>
        <v>0</v>
      </c>
      <c r="V25" s="6">
        <f>IF((B25+K3)=2,K25,0)</f>
        <v>0</v>
      </c>
      <c r="W25" s="6">
        <f>IF((B25+L3)=2,L25,0)</f>
        <v>0</v>
      </c>
      <c r="X25" s="6">
        <f>IF((B25+M3)=2,M25,0)</f>
        <v>0</v>
      </c>
    </row>
    <row r="26" spans="2:24" ht="12.75">
      <c r="B26" s="1">
        <f>IF(Main!I11=Main!T10,IF(Main!I12=Main!X8,1,0),0)</f>
        <v>0</v>
      </c>
      <c r="C26" t="s">
        <v>25</v>
      </c>
      <c r="D26" t="s">
        <v>21</v>
      </c>
      <c r="E26" s="6">
        <v>0.002</v>
      </c>
      <c r="F26" s="6">
        <v>0.0035</v>
      </c>
      <c r="G26" s="6">
        <v>0.0045</v>
      </c>
      <c r="H26" s="6">
        <v>0.007</v>
      </c>
      <c r="I26" s="6">
        <v>0.009</v>
      </c>
      <c r="J26" s="6">
        <v>0.01</v>
      </c>
      <c r="K26" s="6">
        <v>0.012</v>
      </c>
      <c r="L26" s="6">
        <v>0.013</v>
      </c>
      <c r="M26" s="6">
        <v>0.014</v>
      </c>
      <c r="N26" s="6"/>
      <c r="P26" s="6">
        <f>IF((B26+E3)=2,E26,0)</f>
        <v>0</v>
      </c>
      <c r="Q26" s="6">
        <f>IF((B26+F3)=2,F26,0)</f>
        <v>0</v>
      </c>
      <c r="R26" s="6">
        <f>IF((B26+G3)=2,G26,0)</f>
        <v>0</v>
      </c>
      <c r="S26" s="6">
        <f>IF((B26+H3)=2,H26,0)</f>
        <v>0</v>
      </c>
      <c r="T26" s="6">
        <f>IF((B26+I3)=2,I26,0)</f>
        <v>0</v>
      </c>
      <c r="U26" s="6">
        <f>IF((B26+J3)=2,J26,0)</f>
        <v>0</v>
      </c>
      <c r="V26" s="6">
        <f>IF((B26+K3)=2,K26,0)</f>
        <v>0</v>
      </c>
      <c r="W26" s="6">
        <f>IF((B26+L3)=2,L26,0)</f>
        <v>0</v>
      </c>
      <c r="X26" s="6">
        <f>IF((B26+M3)=2,M26,0)</f>
        <v>0</v>
      </c>
    </row>
    <row r="28" spans="1:2" ht="12.75">
      <c r="A28" s="9"/>
      <c r="B28" s="1"/>
    </row>
    <row r="29" spans="23:24" ht="12.75">
      <c r="W29" t="s">
        <v>42</v>
      </c>
      <c r="X29" s="6">
        <f>SUM(P7:X26)</f>
        <v>0.009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H1">
      <selection activeCell="J34" sqref="J34"/>
    </sheetView>
  </sheetViews>
  <sheetFormatPr defaultColWidth="9.140625" defaultRowHeight="12.75"/>
  <cols>
    <col min="1" max="1" width="12.7109375" style="0" hidden="1" customWidth="1"/>
    <col min="2" max="2" width="8.140625" style="0" hidden="1" customWidth="1"/>
    <col min="3" max="3" width="11.8515625" style="0" hidden="1" customWidth="1"/>
    <col min="4" max="4" width="25.57421875" style="0" hidden="1" customWidth="1"/>
    <col min="5" max="5" width="0" style="0" hidden="1" customWidth="1"/>
    <col min="6" max="6" width="12.7109375" style="2" hidden="1" customWidth="1"/>
    <col min="7" max="7" width="0" style="1" hidden="1" customWidth="1"/>
    <col min="14" max="14" width="14.7109375" style="0" bestFit="1" customWidth="1"/>
  </cols>
  <sheetData>
    <row r="1" spans="4:14" s="2" customFormat="1" ht="12.75">
      <c r="D1" s="5" t="s">
        <v>2</v>
      </c>
      <c r="E1" s="2">
        <f aca="true" t="shared" si="0" ref="E1:M1">(E2)*25.4</f>
        <v>1.5875</v>
      </c>
      <c r="F1" s="2">
        <f t="shared" si="0"/>
        <v>3.175</v>
      </c>
      <c r="G1" s="2">
        <f t="shared" si="0"/>
        <v>4.762499999999999</v>
      </c>
      <c r="H1" s="2">
        <f t="shared" si="0"/>
        <v>6.35</v>
      </c>
      <c r="I1" s="2">
        <f t="shared" si="0"/>
        <v>9.524999999999999</v>
      </c>
      <c r="J1" s="2">
        <f t="shared" si="0"/>
        <v>12.7</v>
      </c>
      <c r="K1" s="2">
        <f t="shared" si="0"/>
        <v>15.875</v>
      </c>
      <c r="L1" s="2">
        <f t="shared" si="0"/>
        <v>19.049999999999997</v>
      </c>
      <c r="M1" s="2">
        <f t="shared" si="0"/>
        <v>25.4</v>
      </c>
      <c r="N1" s="5"/>
    </row>
    <row r="2" spans="4:24" s="1" customFormat="1" ht="12.75">
      <c r="D2" s="3" t="s">
        <v>3</v>
      </c>
      <c r="E2" s="1">
        <v>0.0625</v>
      </c>
      <c r="F2" s="1">
        <v>0.125</v>
      </c>
      <c r="G2" s="1">
        <v>0.1875</v>
      </c>
      <c r="H2" s="1">
        <v>0.25</v>
      </c>
      <c r="I2" s="1">
        <v>0.375</v>
      </c>
      <c r="J2" s="1">
        <v>0.5</v>
      </c>
      <c r="K2" s="1">
        <v>0.625</v>
      </c>
      <c r="L2" s="1">
        <v>0.75</v>
      </c>
      <c r="M2" s="1">
        <v>1</v>
      </c>
      <c r="P2" s="1">
        <v>1</v>
      </c>
      <c r="Q2" s="1">
        <v>2</v>
      </c>
      <c r="R2" s="1">
        <v>3</v>
      </c>
      <c r="S2" s="1">
        <v>4</v>
      </c>
      <c r="T2" s="1">
        <v>5</v>
      </c>
      <c r="U2" s="1">
        <v>6</v>
      </c>
      <c r="V2" s="1">
        <v>7</v>
      </c>
      <c r="W2" s="1">
        <v>8</v>
      </c>
      <c r="X2" s="1">
        <v>9</v>
      </c>
    </row>
    <row r="3" spans="4:13" s="1" customFormat="1" ht="12.75">
      <c r="D3" s="3" t="s">
        <v>46</v>
      </c>
      <c r="E3" s="1">
        <f>IF(Main!I9=Main!Q7,1,IF(Main!I9=Main!R7,1,0))</f>
        <v>0</v>
      </c>
      <c r="F3" s="1">
        <f>IF(Main!I9=Main!Q8,1,IF(Main!I9=Main!R8,1,0))</f>
        <v>0</v>
      </c>
      <c r="G3" s="1">
        <f>IF(Main!I9=Main!Q9,1,IF(Main!I9=Main!R9,1,0))</f>
        <v>0</v>
      </c>
      <c r="H3" s="1">
        <f>IF(Main!I9=Main!Q10,1,IF(Main!I9=Main!R10,1,0))</f>
        <v>0</v>
      </c>
      <c r="I3" s="1">
        <f>IF(Main!I9=Main!Q11,1,IF(Main!I9=Main!R11,1,0))</f>
        <v>0</v>
      </c>
      <c r="J3" s="1">
        <f>IF(Main!I9=Main!Q12,1,IF(Main!I9=Main!R12,1,0))</f>
        <v>1</v>
      </c>
      <c r="K3" s="1">
        <f>IF(Main!I9=Main!Q13,1,IF(Main!I9=Main!R13,1,0))</f>
        <v>0</v>
      </c>
      <c r="L3" s="1">
        <f>IF(Main!I9=Main!Q14,1,IF(Main!I9=Main!R14,1,0))</f>
        <v>0</v>
      </c>
      <c r="M3" s="1">
        <f>IF(Main!I9=Main!Q15,1,IF(Main!I9=Main!R15,1,0))</f>
        <v>0</v>
      </c>
    </row>
    <row r="4" s="1" customFormat="1" ht="12.75"/>
    <row r="5" spans="1:4" s="1" customFormat="1" ht="13.5" thickBot="1">
      <c r="A5" s="4" t="s">
        <v>43</v>
      </c>
      <c r="B5" s="4" t="s">
        <v>46</v>
      </c>
      <c r="C5" s="4" t="s">
        <v>19</v>
      </c>
      <c r="D5" s="4" t="s">
        <v>27</v>
      </c>
    </row>
    <row r="6" spans="5:14" s="1" customFormat="1" ht="13.5" thickTop="1">
      <c r="E6" s="6"/>
      <c r="F6" s="6"/>
      <c r="G6" s="6"/>
      <c r="H6" s="6"/>
      <c r="I6" s="6"/>
      <c r="J6" s="6"/>
      <c r="K6" s="6"/>
      <c r="L6" s="6"/>
      <c r="M6" s="6"/>
      <c r="N6" s="6"/>
    </row>
    <row r="7" spans="2:24" s="1" customFormat="1" ht="12.75">
      <c r="B7" s="1">
        <f>IF(Main!I11=Main!T7,IF(Main!I12=Main!U7,1,0),0)</f>
        <v>0</v>
      </c>
      <c r="C7" s="1" t="s">
        <v>16</v>
      </c>
      <c r="D7" t="s">
        <v>28</v>
      </c>
      <c r="E7" s="6">
        <v>0.002</v>
      </c>
      <c r="F7" s="6">
        <v>0.003</v>
      </c>
      <c r="G7" s="6">
        <v>0.004</v>
      </c>
      <c r="H7" s="6">
        <v>0.005</v>
      </c>
      <c r="I7" s="6">
        <v>0.006</v>
      </c>
      <c r="J7" s="6">
        <v>0.009</v>
      </c>
      <c r="K7" s="6">
        <v>0.01</v>
      </c>
      <c r="L7" s="6">
        <v>0.012</v>
      </c>
      <c r="M7" s="6">
        <v>0.013</v>
      </c>
      <c r="N7" s="6"/>
      <c r="P7" s="6">
        <f>IF((B7+E3)=2,E7,0)</f>
        <v>0</v>
      </c>
      <c r="Q7" s="6">
        <f>IF((B7+F3)=2,F7,0)</f>
        <v>0</v>
      </c>
      <c r="R7" s="6">
        <f>IF((B7+G3)=2,G7,0)</f>
        <v>0</v>
      </c>
      <c r="S7" s="6">
        <f>IF((B7+H3)=2,H7,0)</f>
        <v>0</v>
      </c>
      <c r="T7" s="6">
        <f>IF((B7+I3)=2,I7,0)</f>
        <v>0</v>
      </c>
      <c r="U7" s="6">
        <f>IF((B7+J3)=2,J7,0)</f>
        <v>0</v>
      </c>
      <c r="V7" s="6">
        <f>IF((B7+K3)=2,K7,0)</f>
        <v>0</v>
      </c>
      <c r="W7" s="6">
        <f>IF((B7+L3)=2,L7,0)</f>
        <v>0</v>
      </c>
      <c r="X7" s="6">
        <f>IF((B7+M3)=2,M7,0)</f>
        <v>0</v>
      </c>
    </row>
    <row r="8" spans="2:24" ht="12.75">
      <c r="B8" s="1">
        <f>IF(Main!I11=Main!T7,IF(Main!I12=Main!U8,1,0),0)</f>
        <v>0</v>
      </c>
      <c r="C8" s="1" t="s">
        <v>16</v>
      </c>
      <c r="D8" t="s">
        <v>20</v>
      </c>
      <c r="E8" s="6">
        <v>-1</v>
      </c>
      <c r="F8" s="6">
        <v>-1</v>
      </c>
      <c r="G8" s="6">
        <v>-1</v>
      </c>
      <c r="H8" s="6">
        <v>-1</v>
      </c>
      <c r="I8" s="6">
        <v>0.007</v>
      </c>
      <c r="J8" s="6">
        <v>0.01</v>
      </c>
      <c r="K8" s="6">
        <v>0.011</v>
      </c>
      <c r="L8" s="6">
        <v>0.013</v>
      </c>
      <c r="M8" s="6">
        <v>0.014</v>
      </c>
      <c r="N8" s="6"/>
      <c r="P8" s="6">
        <f>IF((B8+E3)=2,E8,0)</f>
        <v>0</v>
      </c>
      <c r="Q8" s="6">
        <f>IF((B8+F3)=2,F8,0)</f>
        <v>0</v>
      </c>
      <c r="R8" s="6">
        <f>IF((B8+G3)=2,G8,0)</f>
        <v>0</v>
      </c>
      <c r="S8" s="6">
        <f>IF((B8+H3)=2,H8,0)</f>
        <v>0</v>
      </c>
      <c r="T8" s="6">
        <f>IF((B8+I3)=2,I8,0)</f>
        <v>0</v>
      </c>
      <c r="U8" s="6">
        <f>IF((B8+J3)=2,J8,0)</f>
        <v>0</v>
      </c>
      <c r="V8" s="6">
        <f>IF((B8+K3)=2,K8,0)</f>
        <v>0</v>
      </c>
      <c r="W8" s="6">
        <f>IF((B8+L3)=2,L8,0)</f>
        <v>0</v>
      </c>
      <c r="X8" s="6">
        <f>IF((B8+M3)=2,M8,0)</f>
        <v>0</v>
      </c>
    </row>
    <row r="9" spans="2:24" ht="12.75">
      <c r="B9" s="1">
        <f>IF(Main!I11=Main!T7,IF(Main!I12=Main!U9,1,0),0)</f>
        <v>0</v>
      </c>
      <c r="C9" s="1" t="s">
        <v>16</v>
      </c>
      <c r="D9" t="s">
        <v>22</v>
      </c>
      <c r="E9" s="6">
        <v>-1</v>
      </c>
      <c r="F9" s="6">
        <v>-1</v>
      </c>
      <c r="G9" s="6">
        <v>-1</v>
      </c>
      <c r="H9" s="6">
        <v>0.005</v>
      </c>
      <c r="I9" s="6">
        <v>0.007</v>
      </c>
      <c r="J9" s="6">
        <v>0.009</v>
      </c>
      <c r="K9" s="6">
        <v>0.01</v>
      </c>
      <c r="L9" s="6">
        <v>0.012</v>
      </c>
      <c r="M9" s="6">
        <v>0.013</v>
      </c>
      <c r="N9" s="6"/>
      <c r="P9" s="6">
        <f>IF((B9+E3)=2,E9,0)</f>
        <v>0</v>
      </c>
      <c r="Q9" s="6">
        <f>IF((B9+F3)=2,F9,0)</f>
        <v>0</v>
      </c>
      <c r="R9" s="6">
        <f>IF((B9+G3)=2,G9,0)</f>
        <v>0</v>
      </c>
      <c r="S9" s="6">
        <f>IF((B9+H3)=2,H9,0)</f>
        <v>0</v>
      </c>
      <c r="T9" s="6">
        <f>IF((B9+I3)=2,I9,0)</f>
        <v>0</v>
      </c>
      <c r="U9" s="6">
        <f>IF((B9+J3)=2,J9,0)</f>
        <v>0</v>
      </c>
      <c r="V9" s="6">
        <f>IF((B9+K3)=2,K9,0)</f>
        <v>0</v>
      </c>
      <c r="W9" s="6">
        <f>IF((B9+L3)=2,L9,0)</f>
        <v>0</v>
      </c>
      <c r="X9" s="6">
        <f>IF((B9+M3)=2,M9,0)</f>
        <v>0</v>
      </c>
    </row>
    <row r="10" spans="2:24" ht="12.75">
      <c r="B10" s="1">
        <f>IF(Main!I11=Main!T7,IF(Main!I12=Main!U10,1,0),0)</f>
        <v>0</v>
      </c>
      <c r="C10" s="1" t="s">
        <v>16</v>
      </c>
      <c r="D10" t="s">
        <v>31</v>
      </c>
      <c r="E10" s="6">
        <v>-1</v>
      </c>
      <c r="F10" s="6">
        <v>-1</v>
      </c>
      <c r="G10" s="6">
        <v>-1</v>
      </c>
      <c r="H10" s="6">
        <v>-1</v>
      </c>
      <c r="I10" s="6">
        <v>0.01</v>
      </c>
      <c r="J10" s="6">
        <v>0.012</v>
      </c>
      <c r="K10" s="6">
        <v>0.013</v>
      </c>
      <c r="L10" s="6">
        <v>0.014</v>
      </c>
      <c r="M10" s="6">
        <v>0.014</v>
      </c>
      <c r="N10" s="6"/>
      <c r="P10" s="6">
        <f>IF((B10+E3)=2,E10,0)</f>
        <v>0</v>
      </c>
      <c r="Q10" s="6">
        <f>IF((B10+F3)=2,F10,0)</f>
        <v>0</v>
      </c>
      <c r="R10" s="6">
        <f>IF((B10+G3)=2,G10,0)</f>
        <v>0</v>
      </c>
      <c r="S10" s="6">
        <f>IF((B10+H3)=2,H10,0)</f>
        <v>0</v>
      </c>
      <c r="T10" s="6">
        <f>IF((B10+I3)=2,I10,0)</f>
        <v>0</v>
      </c>
      <c r="U10" s="6">
        <f>IF((B10+J3)=2,J10,0)</f>
        <v>0</v>
      </c>
      <c r="V10" s="6">
        <f>IF((B10+K3)=2,K10,0)</f>
        <v>0</v>
      </c>
      <c r="W10" s="6">
        <f>IF((B10+L3)=2,L10,0)</f>
        <v>0</v>
      </c>
      <c r="X10" s="6">
        <f>IF((B10+M3)=2,M10,0)</f>
        <v>0</v>
      </c>
    </row>
    <row r="11" spans="2:24" ht="12.75">
      <c r="B11" s="1">
        <f>IF(Main!I11=Main!T7,IF(Main!I12=Main!U11,1,0),0)</f>
        <v>0</v>
      </c>
      <c r="C11" s="1" t="s">
        <v>16</v>
      </c>
      <c r="D11" t="s">
        <v>32</v>
      </c>
      <c r="E11" s="6">
        <v>-1</v>
      </c>
      <c r="F11" s="6">
        <v>-1</v>
      </c>
      <c r="G11" s="6">
        <v>-1</v>
      </c>
      <c r="H11" s="6">
        <v>-1</v>
      </c>
      <c r="I11" s="6">
        <v>0.01</v>
      </c>
      <c r="J11" s="6">
        <v>0.012</v>
      </c>
      <c r="K11" s="6">
        <v>0.013</v>
      </c>
      <c r="L11" s="6">
        <v>0.014</v>
      </c>
      <c r="M11" s="6">
        <v>0.014</v>
      </c>
      <c r="N11" s="6"/>
      <c r="P11" s="6">
        <f>IF((B11+E3)=2,E11,0)</f>
        <v>0</v>
      </c>
      <c r="Q11" s="6">
        <f>IF((B11+F3)=2,F11,0)</f>
        <v>0</v>
      </c>
      <c r="R11" s="6">
        <f>IF((B11+G3)=2,G11,0)</f>
        <v>0</v>
      </c>
      <c r="S11" s="6">
        <f>IF((B11+H3)=2,H11,0)</f>
        <v>0</v>
      </c>
      <c r="T11" s="6">
        <f>IF((B11+I3)=2,I11,0)</f>
        <v>0</v>
      </c>
      <c r="U11" s="6">
        <f>IF((B11+J3)=2,J11,0)</f>
        <v>0</v>
      </c>
      <c r="V11" s="6">
        <f>IF((B11+K3)=2,K11,0)</f>
        <v>0</v>
      </c>
      <c r="W11" s="6">
        <f>IF((B11+L3)=2,L11,0)</f>
        <v>0</v>
      </c>
      <c r="X11" s="6">
        <f>IF((B11+M3)=2,M11,0)</f>
        <v>0</v>
      </c>
    </row>
    <row r="12" spans="2:24" ht="12.75">
      <c r="B12" s="1">
        <f>IF(Main!I11=Main!T7,IF(Main!I12=Main!U12,1,0),)</f>
        <v>0</v>
      </c>
      <c r="C12" s="1" t="s">
        <v>16</v>
      </c>
      <c r="D12" t="s">
        <v>24</v>
      </c>
      <c r="E12" s="6">
        <v>0.002</v>
      </c>
      <c r="F12" s="6">
        <v>0.0035</v>
      </c>
      <c r="G12" s="6">
        <v>0.0045</v>
      </c>
      <c r="H12" s="6">
        <v>0.007</v>
      </c>
      <c r="I12" s="6">
        <v>0.009</v>
      </c>
      <c r="J12" s="6">
        <v>0.01</v>
      </c>
      <c r="K12" s="6">
        <v>0.012</v>
      </c>
      <c r="L12" s="6">
        <v>0.013</v>
      </c>
      <c r="M12" s="6">
        <v>0.014</v>
      </c>
      <c r="N12" s="6"/>
      <c r="P12" s="6">
        <f>IF((B12+E3)=2,E12,0)</f>
        <v>0</v>
      </c>
      <c r="Q12" s="6">
        <f>IF((B12+F3)=2,F12,0)</f>
        <v>0</v>
      </c>
      <c r="R12" s="6">
        <f>IF((B12+G3)=2,G12,0)</f>
        <v>0</v>
      </c>
      <c r="S12" s="6">
        <f>IF((B12+H3)=2,H12,0)</f>
        <v>0</v>
      </c>
      <c r="T12" s="6">
        <f>IF((B12+I3)=2,I12,0)</f>
        <v>0</v>
      </c>
      <c r="U12" s="6">
        <f>IF((B12+J3)=2,J12,0)</f>
        <v>0</v>
      </c>
      <c r="V12" s="6">
        <f>IF((B12+K3)=2,K12,0)</f>
        <v>0</v>
      </c>
      <c r="W12" s="6">
        <f>IF((B12+L3)=2,L12,0)</f>
        <v>0</v>
      </c>
      <c r="X12" s="6">
        <f>IF((B12+M3)=2,M12,0)</f>
        <v>0</v>
      </c>
    </row>
    <row r="13" spans="2:24" ht="12.75">
      <c r="B13" s="1"/>
      <c r="E13" s="6"/>
      <c r="F13" s="6"/>
      <c r="G13" s="6"/>
      <c r="H13" s="6"/>
      <c r="I13" s="6"/>
      <c r="J13" s="6"/>
      <c r="K13" s="6"/>
      <c r="L13" s="6"/>
      <c r="M13" s="6"/>
      <c r="N13" s="6"/>
      <c r="P13" s="6"/>
      <c r="Q13" s="6"/>
      <c r="R13" s="6"/>
      <c r="S13" s="6"/>
      <c r="T13" s="6"/>
      <c r="U13" s="6"/>
      <c r="V13" s="6"/>
      <c r="W13" s="6"/>
      <c r="X13" s="6"/>
    </row>
    <row r="14" spans="2:24" ht="12.75">
      <c r="B14">
        <f>IF(Main!I11=Main!T8,IF(Main!I12=Main!V7,1,0),0)</f>
        <v>0</v>
      </c>
      <c r="C14" t="s">
        <v>17</v>
      </c>
      <c r="D14" t="s">
        <v>28</v>
      </c>
      <c r="E14" s="6">
        <v>0.002</v>
      </c>
      <c r="F14" s="6">
        <v>0.003</v>
      </c>
      <c r="G14" s="6">
        <v>0.004</v>
      </c>
      <c r="H14" s="6">
        <v>0.005</v>
      </c>
      <c r="I14" s="6">
        <v>0.006</v>
      </c>
      <c r="J14" s="6">
        <v>0.007</v>
      </c>
      <c r="K14" s="6">
        <v>0.008</v>
      </c>
      <c r="L14" s="6">
        <v>0.01</v>
      </c>
      <c r="M14" s="6">
        <v>0.01</v>
      </c>
      <c r="N14" s="6"/>
      <c r="P14" s="6">
        <f>IF((B14+E3)=2,E14,0)</f>
        <v>0</v>
      </c>
      <c r="Q14" s="6">
        <f>IF((B14+F3)=2,F14,0)</f>
        <v>0</v>
      </c>
      <c r="R14" s="6">
        <f>IF((B14+G3)=2,G14,0)</f>
        <v>0</v>
      </c>
      <c r="S14" s="6">
        <f>IF((B14+H3)=2,H14,0)</f>
        <v>0</v>
      </c>
      <c r="T14" s="6">
        <f>IF((B14+I3)=2,I14,0)</f>
        <v>0</v>
      </c>
      <c r="U14" s="6">
        <f>IF((B14+J3)=2,J14,0)</f>
        <v>0</v>
      </c>
      <c r="V14" s="6">
        <f>IF((B14+K3)=2,K14,0)</f>
        <v>0</v>
      </c>
      <c r="W14" s="6">
        <f>IF((B14+L3)=2,L14,0)</f>
        <v>0</v>
      </c>
      <c r="X14" s="6">
        <f>IF((B14+M3)=2,M14,0)</f>
        <v>0</v>
      </c>
    </row>
    <row r="15" spans="2:24" ht="12.75">
      <c r="B15">
        <f>IF(Main!I11=Main!T8,IF(Main!I12=Main!V8,1,0),0)</f>
        <v>0</v>
      </c>
      <c r="C15" t="s">
        <v>17</v>
      </c>
      <c r="D15" t="s">
        <v>20</v>
      </c>
      <c r="E15" s="6">
        <v>-1</v>
      </c>
      <c r="F15" s="6">
        <v>-1</v>
      </c>
      <c r="G15" s="6">
        <v>-1</v>
      </c>
      <c r="H15" s="6">
        <v>-1</v>
      </c>
      <c r="I15" s="6">
        <v>0.006</v>
      </c>
      <c r="J15" s="6">
        <v>0.008</v>
      </c>
      <c r="K15" s="6">
        <v>0.01</v>
      </c>
      <c r="L15" s="6">
        <v>0.012</v>
      </c>
      <c r="M15" s="6">
        <v>0.012</v>
      </c>
      <c r="N15" s="6"/>
      <c r="P15" s="6">
        <f>IF((B15+E3)=2,E15,0)</f>
        <v>0</v>
      </c>
      <c r="Q15" s="6">
        <f>IF((B15+F3)=2,F15,0)</f>
        <v>0</v>
      </c>
      <c r="R15" s="6">
        <f>IF((B15+G3)=2,G15,0)</f>
        <v>0</v>
      </c>
      <c r="S15" s="6">
        <f>IF((B15+H3)=2,H15,0)</f>
        <v>0</v>
      </c>
      <c r="T15" s="6">
        <f>IF((B15+I3)=2,I15,0)</f>
        <v>0</v>
      </c>
      <c r="U15" s="6">
        <f>IF((B15+J3)=2,J15,0)</f>
        <v>0</v>
      </c>
      <c r="V15" s="6">
        <f>IF((B15+K3)=2,K15,0)</f>
        <v>0</v>
      </c>
      <c r="W15" s="6">
        <f>IF((B15+L3)=2,L15,0)</f>
        <v>0</v>
      </c>
      <c r="X15" s="6">
        <f>IF((B15+M3)=2,M15,0)</f>
        <v>0</v>
      </c>
    </row>
    <row r="16" spans="2:24" ht="12.75">
      <c r="B16">
        <f>IF(Main!I11=Main!T8,IF(Main!I12=Main!V9,1,0),0)</f>
        <v>0</v>
      </c>
      <c r="C16" t="s">
        <v>17</v>
      </c>
      <c r="D16" t="s">
        <v>22</v>
      </c>
      <c r="E16" s="6">
        <v>-1</v>
      </c>
      <c r="F16" s="6">
        <v>-1</v>
      </c>
      <c r="G16" s="6">
        <v>-1</v>
      </c>
      <c r="H16" s="6">
        <v>0.004</v>
      </c>
      <c r="I16" s="6">
        <v>0.006</v>
      </c>
      <c r="J16" s="6">
        <v>0.008</v>
      </c>
      <c r="K16" s="6">
        <v>0.009</v>
      </c>
      <c r="L16" s="6">
        <v>0.01</v>
      </c>
      <c r="M16" s="6">
        <v>0.012</v>
      </c>
      <c r="N16" s="6"/>
      <c r="P16" s="6">
        <f>IF((B16+E3)=2,E16,0)</f>
        <v>0</v>
      </c>
      <c r="Q16" s="6">
        <f>IF((B16+F3)=2,F16,0)</f>
        <v>0</v>
      </c>
      <c r="R16" s="6">
        <f>IF((B16+G3)=2,G16,0)</f>
        <v>0</v>
      </c>
      <c r="S16" s="6">
        <f>IF((B16+H3)=2,H16,0)</f>
        <v>0</v>
      </c>
      <c r="T16" s="6">
        <f>IF((B16+I3)=2,I16,0)</f>
        <v>0</v>
      </c>
      <c r="U16" s="6">
        <f>IF((B16+J3)=2,J16,0)</f>
        <v>0</v>
      </c>
      <c r="V16" s="6">
        <f>IF((B16+K3)=2,K16,0)</f>
        <v>0</v>
      </c>
      <c r="W16" s="6">
        <f>IF((B16+L3)=2,L16,0)</f>
        <v>0</v>
      </c>
      <c r="X16" s="6">
        <f>IF((B16+M3)=2,M16,0)</f>
        <v>0</v>
      </c>
    </row>
    <row r="17" spans="2:24" ht="12.75">
      <c r="B17">
        <f>IF(Main!I11=Main!T8,IF(Main!I12=Main!V10,1,0),0)</f>
        <v>0</v>
      </c>
      <c r="C17" t="s">
        <v>17</v>
      </c>
      <c r="D17" t="s">
        <v>31</v>
      </c>
      <c r="E17" s="6">
        <v>-1</v>
      </c>
      <c r="F17" s="6">
        <v>-1</v>
      </c>
      <c r="G17" s="6">
        <v>-1</v>
      </c>
      <c r="H17" s="6">
        <v>-1</v>
      </c>
      <c r="I17" s="6">
        <v>0.009</v>
      </c>
      <c r="J17" s="6">
        <v>0.011</v>
      </c>
      <c r="K17" s="6">
        <v>0.012</v>
      </c>
      <c r="L17" s="6">
        <v>0.013</v>
      </c>
      <c r="M17" s="6">
        <v>0.014</v>
      </c>
      <c r="N17" s="6"/>
      <c r="P17" s="6">
        <f>IF((B17+E3)=2,E17,0)</f>
        <v>0</v>
      </c>
      <c r="Q17" s="6">
        <f>IF((B17+F3)=2,F17,0)</f>
        <v>0</v>
      </c>
      <c r="R17" s="6">
        <f>IF((B17+G3)=2,G17,0)</f>
        <v>0</v>
      </c>
      <c r="S17" s="6">
        <f>IF((B17+H3)=2,H17,0)</f>
        <v>0</v>
      </c>
      <c r="T17" s="6">
        <f>IF((B17+I3)=2,I17,0)</f>
        <v>0</v>
      </c>
      <c r="U17" s="6">
        <f>IF((B17+J3)=2,J17,0)</f>
        <v>0</v>
      </c>
      <c r="V17" s="6">
        <f>IF((B17+K3)=2,K17,0)</f>
        <v>0</v>
      </c>
      <c r="W17" s="6">
        <f>IF((B17+L3)=2,L17,0)</f>
        <v>0</v>
      </c>
      <c r="X17" s="6">
        <f>IF((B17+M3)=2,M17,0)</f>
        <v>0</v>
      </c>
    </row>
    <row r="18" spans="2:24" ht="12.75">
      <c r="B18">
        <f>IF(Main!I11=Main!T8,IF(Main!I12=Main!V11,1,0),0)</f>
        <v>0</v>
      </c>
      <c r="C18" t="s">
        <v>17</v>
      </c>
      <c r="D18" t="s">
        <v>32</v>
      </c>
      <c r="E18" s="6">
        <v>-1</v>
      </c>
      <c r="F18" s="6">
        <v>-1</v>
      </c>
      <c r="G18" s="6">
        <v>-1</v>
      </c>
      <c r="H18" s="6">
        <v>-1</v>
      </c>
      <c r="I18" s="6">
        <v>0.0009</v>
      </c>
      <c r="J18" s="6">
        <v>0.011</v>
      </c>
      <c r="K18" s="6">
        <v>0.012</v>
      </c>
      <c r="L18" s="6">
        <v>0.013</v>
      </c>
      <c r="M18" s="6">
        <v>0.014</v>
      </c>
      <c r="N18" s="6"/>
      <c r="P18" s="6">
        <f>IF((B18+E3)=2,E18,0)</f>
        <v>0</v>
      </c>
      <c r="Q18" s="6">
        <f>IF((B18+F3)=2,F18,0)</f>
        <v>0</v>
      </c>
      <c r="R18" s="6">
        <f>IF((B18+G3)=2,G18,0)</f>
        <v>0</v>
      </c>
      <c r="S18" s="6">
        <f>IF((B18+H3)=2,H18,0)</f>
        <v>0</v>
      </c>
      <c r="T18" s="6">
        <f>IF((B18+I3)=2,I18,0)</f>
        <v>0</v>
      </c>
      <c r="U18" s="6">
        <f>IF((B18+J3)=2,J18,0)</f>
        <v>0</v>
      </c>
      <c r="V18" s="6">
        <f>IF((B18+K3)=2,K18,0)</f>
        <v>0</v>
      </c>
      <c r="W18" s="6">
        <f>IF((B18+L3)=2,L18,0)</f>
        <v>0</v>
      </c>
      <c r="X18" s="6">
        <f>IF((B18+M3)=2,M18,0)</f>
        <v>0</v>
      </c>
    </row>
    <row r="19" spans="2:24" ht="12.75">
      <c r="B19">
        <f>IF(Main!I11=Main!T8,IF(Main!I12=Main!V12,1,0),0)</f>
        <v>0</v>
      </c>
      <c r="C19" t="s">
        <v>17</v>
      </c>
      <c r="D19" t="s">
        <v>24</v>
      </c>
      <c r="E19" s="6">
        <v>0.002</v>
      </c>
      <c r="F19" s="6">
        <v>0.003</v>
      </c>
      <c r="G19" s="6">
        <v>0.004</v>
      </c>
      <c r="H19" s="6">
        <v>0.006</v>
      </c>
      <c r="I19" s="6">
        <v>0.008</v>
      </c>
      <c r="J19" s="6">
        <v>0.009</v>
      </c>
      <c r="K19" s="6">
        <v>0.011</v>
      </c>
      <c r="L19" s="6">
        <v>0.012</v>
      </c>
      <c r="M19" s="6">
        <v>0.012</v>
      </c>
      <c r="N19" s="6"/>
      <c r="P19" s="6">
        <f>IF((B19+E3)=2,E19,0)</f>
        <v>0</v>
      </c>
      <c r="Q19" s="6">
        <f>IF((B19+F3)=2,F19,0)</f>
        <v>0</v>
      </c>
      <c r="R19" s="6">
        <f>IF((B19+G3)=2,G19,0)</f>
        <v>0</v>
      </c>
      <c r="S19" s="6">
        <f>IF((B19+H3)=2,H19,0)</f>
        <v>0</v>
      </c>
      <c r="T19" s="6">
        <f>IF((B19+I3)=2,I19,0)</f>
        <v>0</v>
      </c>
      <c r="U19" s="6">
        <f>IF((B19+J3)=2,J19,0)</f>
        <v>0</v>
      </c>
      <c r="V19" s="6">
        <f>IF((B19+K3)=2,K19,0)</f>
        <v>0</v>
      </c>
      <c r="W19" s="6">
        <f>IF((B19+L3)=2,L19,0)</f>
        <v>0</v>
      </c>
      <c r="X19" s="6">
        <f>IF((B19+M3)=2,M19,0)</f>
        <v>0</v>
      </c>
    </row>
    <row r="20" spans="2:24" ht="12.75">
      <c r="B20" s="1"/>
      <c r="E20" s="6"/>
      <c r="F20" s="6"/>
      <c r="G20" s="6"/>
      <c r="H20" s="6"/>
      <c r="I20" s="6"/>
      <c r="J20" s="6"/>
      <c r="K20" s="6"/>
      <c r="L20" s="6"/>
      <c r="M20" s="6"/>
      <c r="N20" s="6"/>
      <c r="P20" s="6"/>
      <c r="Q20" s="6"/>
      <c r="R20" s="6"/>
      <c r="S20" s="6"/>
      <c r="T20" s="6"/>
      <c r="U20" s="6"/>
      <c r="V20" s="6"/>
      <c r="W20" s="6"/>
      <c r="X20" s="6"/>
    </row>
    <row r="21" spans="2:24" ht="12.75">
      <c r="B21" s="1">
        <f>IF(Main!I11=Main!T9,IF(Main!I12=Main!W7,1,0),0)</f>
        <v>1</v>
      </c>
      <c r="C21" t="s">
        <v>18</v>
      </c>
      <c r="D21" t="s">
        <v>21</v>
      </c>
      <c r="E21" s="6">
        <v>-1</v>
      </c>
      <c r="F21" s="6">
        <v>-1</v>
      </c>
      <c r="G21" s="6">
        <v>-1</v>
      </c>
      <c r="H21" s="6">
        <v>0.005</v>
      </c>
      <c r="I21" s="6">
        <v>0.006</v>
      </c>
      <c r="J21" s="6">
        <v>0.009</v>
      </c>
      <c r="K21" s="6">
        <v>0.01</v>
      </c>
      <c r="L21" s="6">
        <v>0.012</v>
      </c>
      <c r="M21" s="6">
        <v>0.013</v>
      </c>
      <c r="N21" s="6"/>
      <c r="P21" s="6">
        <f>IF((B21+E3)=2,E21,0)</f>
        <v>0</v>
      </c>
      <c r="Q21" s="6">
        <f>IF((B21+F3)=2,F21,0)</f>
        <v>0</v>
      </c>
      <c r="R21" s="6">
        <f>IF((B21+G3)=2,G21,0)</f>
        <v>0</v>
      </c>
      <c r="S21" s="6">
        <f>IF((B21+H3)=2,H21,0)</f>
        <v>0</v>
      </c>
      <c r="T21" s="6">
        <f>IF((B21+I3)=2,I21,0)</f>
        <v>0</v>
      </c>
      <c r="U21" s="6">
        <f>IF((B21+J3)=2,J21,0)</f>
        <v>0.009</v>
      </c>
      <c r="V21" s="6">
        <f>IF((B21+K3)=2,K21,0)</f>
        <v>0</v>
      </c>
      <c r="W21" s="6">
        <f>IF((B21+L3)=2,L21,0)</f>
        <v>0</v>
      </c>
      <c r="X21" s="6">
        <f>IF((B21+M3)=2,M21,0)</f>
        <v>0</v>
      </c>
    </row>
    <row r="22" spans="2:24" ht="12.75">
      <c r="B22" s="1">
        <f>IF(Main!I11=Main!T9,IF(Main!I12=Main!W8,1,0),0)</f>
        <v>0</v>
      </c>
      <c r="C22" t="s">
        <v>18</v>
      </c>
      <c r="D22" t="s">
        <v>20</v>
      </c>
      <c r="E22" s="6">
        <v>-1</v>
      </c>
      <c r="F22" s="6">
        <v>-1</v>
      </c>
      <c r="G22" s="6">
        <v>-1</v>
      </c>
      <c r="H22" s="6">
        <v>-1</v>
      </c>
      <c r="I22" s="6">
        <v>0.007</v>
      </c>
      <c r="J22" s="6">
        <v>0.01</v>
      </c>
      <c r="K22" s="6">
        <v>0.011</v>
      </c>
      <c r="L22" s="6">
        <v>0.013</v>
      </c>
      <c r="M22" s="6">
        <v>0.014</v>
      </c>
      <c r="N22" s="6"/>
      <c r="P22" s="6">
        <f>IF((B22+E3)=2,E22,0)</f>
        <v>0</v>
      </c>
      <c r="Q22" s="6">
        <f>IF((B22+F3)=2,F22,0)</f>
        <v>0</v>
      </c>
      <c r="R22" s="6">
        <f>IF((B22+G3)=2,G22,0)</f>
        <v>0</v>
      </c>
      <c r="S22" s="6">
        <f>IF((B22+H3)=2,H22,0)</f>
        <v>0</v>
      </c>
      <c r="T22" s="6">
        <f>IF((B22+I3)=2,I22,0)</f>
        <v>0</v>
      </c>
      <c r="U22" s="6">
        <f>IF((B22+J3)=2,J22,0)</f>
        <v>0</v>
      </c>
      <c r="V22" s="6">
        <f>IF((B22+K3)=2,K22,0)</f>
        <v>0</v>
      </c>
      <c r="W22" s="6">
        <f>IF((B22+L3)=2,L22,0)</f>
        <v>0</v>
      </c>
      <c r="X22" s="6">
        <f>IF((B22+M3)=2,M22,0)</f>
        <v>0</v>
      </c>
    </row>
    <row r="23" spans="2:24" ht="12.75">
      <c r="B23" s="1">
        <f>IF(Main!I11=Main!T9,IF(Main!I12=Main!W9,1,0),0)</f>
        <v>0</v>
      </c>
      <c r="C23" t="s">
        <v>18</v>
      </c>
      <c r="D23" t="s">
        <v>23</v>
      </c>
      <c r="E23" s="6">
        <v>-1</v>
      </c>
      <c r="F23" s="6">
        <v>-1</v>
      </c>
      <c r="G23" s="6">
        <v>-1</v>
      </c>
      <c r="H23" s="6">
        <v>-1</v>
      </c>
      <c r="I23" s="6">
        <v>0.007</v>
      </c>
      <c r="J23" s="6">
        <v>0.01</v>
      </c>
      <c r="K23" s="6">
        <v>0.011</v>
      </c>
      <c r="L23" s="6">
        <v>0.013</v>
      </c>
      <c r="M23" s="6">
        <v>0.014</v>
      </c>
      <c r="N23" s="6"/>
      <c r="P23" s="6">
        <f>IF((B23+E3)=2,E23,0)</f>
        <v>0</v>
      </c>
      <c r="Q23" s="6">
        <f>IF((B23+F3)=2,F23,0)</f>
        <v>0</v>
      </c>
      <c r="R23" s="6">
        <f>IF((B23+G3)=2,G23,0)</f>
        <v>0</v>
      </c>
      <c r="S23" s="6">
        <f>IF((B23+H3)=2,H23,0)</f>
        <v>0</v>
      </c>
      <c r="T23" s="6">
        <f>IF((B23+I3)=2,I23,0)</f>
        <v>0</v>
      </c>
      <c r="U23" s="6">
        <f>IF((B23+J3)=2,J23,0)</f>
        <v>0</v>
      </c>
      <c r="V23" s="6">
        <f>IF((B23+K3)=2,K23,0)</f>
        <v>0</v>
      </c>
      <c r="W23" s="6">
        <f>IF((B23+L3)=2,L23,0)</f>
        <v>0</v>
      </c>
      <c r="X23" s="6">
        <f>IF((B23+M3)=2,M23,0)</f>
        <v>0</v>
      </c>
    </row>
    <row r="24" spans="2:24" ht="12.75">
      <c r="B24" s="1"/>
      <c r="E24" s="6"/>
      <c r="F24" s="6"/>
      <c r="G24" s="6"/>
      <c r="H24" s="6"/>
      <c r="I24" s="6"/>
      <c r="J24" s="6"/>
      <c r="K24" s="6"/>
      <c r="L24" s="6"/>
      <c r="M24" s="6"/>
      <c r="N24" s="6"/>
      <c r="P24" s="6"/>
      <c r="Q24" s="6"/>
      <c r="R24" s="6"/>
      <c r="S24" s="6"/>
      <c r="T24" s="6"/>
      <c r="U24" s="6"/>
      <c r="V24" s="6"/>
      <c r="W24" s="6"/>
      <c r="X24" s="6"/>
    </row>
    <row r="25" spans="2:24" ht="12.75">
      <c r="B25" s="1">
        <f>IF(Main!I11=Main!T10,IF(Main!I12=Main!X7,1,0),0)</f>
        <v>0</v>
      </c>
      <c r="C25" t="s">
        <v>25</v>
      </c>
      <c r="D25" t="s">
        <v>24</v>
      </c>
      <c r="E25" s="6">
        <v>0.002</v>
      </c>
      <c r="F25" s="6">
        <v>0.0035</v>
      </c>
      <c r="G25" s="6">
        <v>0.0045</v>
      </c>
      <c r="H25" s="6">
        <v>0.007</v>
      </c>
      <c r="I25" s="6">
        <v>0.009</v>
      </c>
      <c r="J25" s="6">
        <v>0.01</v>
      </c>
      <c r="K25" s="6">
        <v>0.012</v>
      </c>
      <c r="L25" s="6">
        <v>0.013</v>
      </c>
      <c r="M25" s="6">
        <v>0.014</v>
      </c>
      <c r="N25" s="6"/>
      <c r="P25" s="6">
        <f>IF((B25+E3)=2,E25,0)</f>
        <v>0</v>
      </c>
      <c r="Q25" s="6">
        <f>IF((B25+F3)=2,F25,0)</f>
        <v>0</v>
      </c>
      <c r="R25" s="6">
        <f>IF((B25+G3)=2,G25,0)</f>
        <v>0</v>
      </c>
      <c r="S25" s="6">
        <f>IF((B25+H3)=2,H25,0)</f>
        <v>0</v>
      </c>
      <c r="T25" s="6">
        <f>IF((B25+I3)=2,I25,0)</f>
        <v>0</v>
      </c>
      <c r="U25" s="6">
        <f>IF((B25+J3)=2,J25,0)</f>
        <v>0</v>
      </c>
      <c r="V25" s="6">
        <f>IF((B25+K3)=2,K25,0)</f>
        <v>0</v>
      </c>
      <c r="W25" s="6">
        <f>IF((B25+L3)=2,L25,0)</f>
        <v>0</v>
      </c>
      <c r="X25" s="6">
        <f>IF((B25+M3)=2,M25,0)</f>
        <v>0</v>
      </c>
    </row>
    <row r="26" spans="2:24" ht="12.75">
      <c r="B26" s="1">
        <f>IF(Main!I11=Main!T10,IF(Main!I12=Main!X8,1,0),0)</f>
        <v>0</v>
      </c>
      <c r="C26" t="s">
        <v>25</v>
      </c>
      <c r="D26" t="s">
        <v>21</v>
      </c>
      <c r="E26" s="6">
        <v>0.002</v>
      </c>
      <c r="F26" s="6">
        <v>0.0035</v>
      </c>
      <c r="G26" s="6">
        <v>0.0045</v>
      </c>
      <c r="H26" s="6">
        <v>0.007</v>
      </c>
      <c r="I26" s="6">
        <v>0.009</v>
      </c>
      <c r="J26" s="6">
        <v>0.01</v>
      </c>
      <c r="K26" s="6">
        <v>0.012</v>
      </c>
      <c r="L26" s="6">
        <v>0.013</v>
      </c>
      <c r="M26" s="6">
        <v>0.014</v>
      </c>
      <c r="N26" s="6"/>
      <c r="P26" s="6">
        <f>IF((B26+E3)=2,E26,0)</f>
        <v>0</v>
      </c>
      <c r="Q26" s="6">
        <f>IF((B26+F3)=2,F26,0)</f>
        <v>0</v>
      </c>
      <c r="R26" s="6">
        <f>IF((B26+G3)=2,G26,0)</f>
        <v>0</v>
      </c>
      <c r="S26" s="6">
        <f>IF((B26+H3)=2,H26,0)</f>
        <v>0</v>
      </c>
      <c r="T26" s="6">
        <f>IF((B26+I3)=2,I26,0)</f>
        <v>0</v>
      </c>
      <c r="U26" s="6">
        <f>IF((B26+J3)=2,J26,0)</f>
        <v>0</v>
      </c>
      <c r="V26" s="6">
        <f>IF((B26+K3)=2,K26,0)</f>
        <v>0</v>
      </c>
      <c r="W26" s="6">
        <f>IF((B26+L3)=2,L26,0)</f>
        <v>0</v>
      </c>
      <c r="X26" s="6">
        <f>IF((B26+M3)=2,M26,0)</f>
        <v>0</v>
      </c>
    </row>
    <row r="28" spans="1:2" ht="12.75">
      <c r="A28" s="9"/>
      <c r="B28" s="1"/>
    </row>
    <row r="29" spans="23:24" ht="12.75">
      <c r="W29" t="s">
        <v>42</v>
      </c>
      <c r="X29" s="6">
        <f>SUM(P7:X26)</f>
        <v>0.009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Royce-Ayr Cutting Tools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DanPuklicz</dc:creator>
  <cp:keywords/>
  <dc:description/>
  <cp:lastModifiedBy>Lenovo User</cp:lastModifiedBy>
  <cp:lastPrinted>2012-12-14T19:27:32Z</cp:lastPrinted>
  <dcterms:created xsi:type="dcterms:W3CDTF">2012-12-05T17:21:05Z</dcterms:created>
  <dcterms:modified xsi:type="dcterms:W3CDTF">2013-11-05T18:29:52Z</dcterms:modified>
  <cp:category/>
  <cp:version/>
  <cp:contentType/>
  <cp:contentStatus/>
</cp:coreProperties>
</file>